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S24" i="1"/>
  <c r="E24"/>
  <c r="E15" s="1"/>
  <c r="D24"/>
  <c r="D15" s="1"/>
  <c r="S25"/>
  <c r="O24" l="1"/>
  <c r="F15"/>
  <c r="G15"/>
  <c r="H15"/>
  <c r="I15"/>
  <c r="J15"/>
  <c r="K15"/>
  <c r="L15"/>
  <c r="M15"/>
  <c r="E25" l="1"/>
  <c r="D25"/>
  <c r="O25" l="1"/>
  <c r="D37"/>
  <c r="D38"/>
  <c r="E38"/>
  <c r="E37"/>
  <c r="D27"/>
  <c r="E27"/>
  <c r="D31"/>
  <c r="E31"/>
  <c r="D22"/>
  <c r="D23"/>
  <c r="D20"/>
  <c r="D21"/>
  <c r="D18"/>
  <c r="D19"/>
  <c r="D17"/>
  <c r="D16"/>
  <c r="E23"/>
  <c r="E22"/>
  <c r="E21"/>
  <c r="E20"/>
  <c r="E19"/>
  <c r="E18"/>
  <c r="E17"/>
  <c r="E16"/>
  <c r="O16" s="1"/>
  <c r="S37"/>
  <c r="S35"/>
  <c r="S34"/>
  <c r="S33"/>
  <c r="S32"/>
  <c r="S30"/>
  <c r="S29"/>
  <c r="S28"/>
  <c r="S19"/>
  <c r="S18"/>
  <c r="S16"/>
  <c r="S20"/>
  <c r="S22"/>
  <c r="S23"/>
  <c r="S27"/>
  <c r="S31"/>
  <c r="Q13"/>
  <c r="R13"/>
  <c r="F26"/>
  <c r="H26"/>
  <c r="F36"/>
  <c r="H36"/>
  <c r="I26"/>
  <c r="I36"/>
  <c r="F13"/>
  <c r="G36"/>
  <c r="G13" s="1"/>
  <c r="G26"/>
  <c r="L13"/>
  <c r="L26"/>
  <c r="L36"/>
  <c r="M13"/>
  <c r="M26"/>
  <c r="M36"/>
  <c r="P13"/>
  <c r="O20"/>
  <c r="E26" l="1"/>
  <c r="E36"/>
  <c r="K36" s="1"/>
  <c r="O27"/>
  <c r="O31"/>
  <c r="D26"/>
  <c r="O23"/>
  <c r="O22"/>
  <c r="O18"/>
  <c r="O38"/>
  <c r="H13"/>
  <c r="I13"/>
  <c r="O26"/>
  <c r="K26"/>
  <c r="O37"/>
  <c r="D36"/>
  <c r="O36" l="1"/>
  <c r="E13"/>
  <c r="O15"/>
  <c r="D13"/>
  <c r="K13"/>
  <c r="J26"/>
  <c r="J36"/>
  <c r="O13" l="1"/>
  <c r="J13"/>
</calcChain>
</file>

<file path=xl/sharedStrings.xml><?xml version="1.0" encoding="utf-8"?>
<sst xmlns="http://schemas.openxmlformats.org/spreadsheetml/2006/main" count="134" uniqueCount="88">
  <si>
    <t>Приложение N 3</t>
  </si>
  <si>
    <t>к Порядку</t>
  </si>
  <si>
    <t>Отчет</t>
  </si>
  <si>
    <t>о ходе реализации муниципальных программ (финансирование программ)</t>
  </si>
  <si>
    <t xml:space="preserve">                          за 20______ г.</t>
  </si>
  <si>
    <t>N</t>
  </si>
  <si>
    <t>п/п</t>
  </si>
  <si>
    <t>Наименование программных мероприятий</t>
  </si>
  <si>
    <t>Срок реализации программы</t>
  </si>
  <si>
    <t>Объемы финансирования, тыс. рублей</t>
  </si>
  <si>
    <t>Уровень освоения финансовых средств (%)</t>
  </si>
  <si>
    <t>Наименование целевых показателей (индикаторов) определяющих результативность реализации мероприятий</t>
  </si>
  <si>
    <t>Планируемые значения целевых показателей</t>
  </si>
  <si>
    <t>Фактически достигнутые значения целевых показателей</t>
  </si>
  <si>
    <t>Уровень достижения, (%)</t>
  </si>
  <si>
    <t>всего</t>
  </si>
  <si>
    <t>в том числе по источникам финансирования</t>
  </si>
  <si>
    <t>федеральный бюджет</t>
  </si>
  <si>
    <t>областной бюджет</t>
  </si>
  <si>
    <t>местные бюджеты</t>
  </si>
  <si>
    <t>внебюджетные источники</t>
  </si>
  <si>
    <t>план</t>
  </si>
  <si>
    <t>факт</t>
  </si>
  <si>
    <t>Всего по программам</t>
  </si>
  <si>
    <t>Наименование программы N 1</t>
  </si>
  <si>
    <t>Подпрограмма N 1</t>
  </si>
  <si>
    <t>Основное мероприятие 1</t>
  </si>
  <si>
    <t>Мероприятие 1</t>
  </si>
  <si>
    <t>Мероприятие 2</t>
  </si>
  <si>
    <t>И т.д.</t>
  </si>
  <si>
    <t>Наименование программы N 2</t>
  </si>
  <si>
    <t>Основное мероприятие N 1</t>
  </si>
  <si>
    <t>Мероприятие N 1</t>
  </si>
  <si>
    <t>Мероприятие N 2</t>
  </si>
  <si>
    <t>Руководитель ___________________________ __________ _____________________</t>
  </si>
  <si>
    <t xml:space="preserve">               (наименование ведомства)   (подпись)          (Ф.И.О.)</t>
  </si>
  <si>
    <t>Исполнитель ___________________________ __________ ______________________</t>
  </si>
  <si>
    <t xml:space="preserve">                     (должность)         (подпись)           (Ф.И.О.)</t>
  </si>
  <si>
    <t>телефон исполнителя</t>
  </si>
  <si>
    <t>"Социально-экономическое развитие Ерышевского сельского поселения"</t>
  </si>
  <si>
    <t xml:space="preserve">                                   Объемы финансирования, тыс. рублей</t>
  </si>
  <si>
    <t>01.01.2014г-31.12.2019г</t>
  </si>
  <si>
    <t>Культурно-досуговая деятельность и развитие народного творчества</t>
  </si>
  <si>
    <t>Развитие библиотечного дела</t>
  </si>
  <si>
    <t>Организация и содержание мест захоронения</t>
  </si>
  <si>
    <t>Организация водоснабжения</t>
  </si>
  <si>
    <t>Организация газоснабжения</t>
  </si>
  <si>
    <t>Осуществление дорожной деятельности в отношении автомобильных дорог местного значения</t>
  </si>
  <si>
    <t>Озеленение территории</t>
  </si>
  <si>
    <t>Обеспечение сохранности и ремонт военно-мемориальных объектов</t>
  </si>
  <si>
    <t>Благоустройство сквера</t>
  </si>
  <si>
    <t>Организация уличного освещения</t>
  </si>
  <si>
    <t>Финансовое обеспечение деятельности органов местного самоуправления Ерышевского  сельского поселения</t>
  </si>
  <si>
    <t>Финансовое обеспечение выполнения других расходных обязательств Ерышевского сельского поселения органами местного самоуправления Ерышевского  сельского поселения</t>
  </si>
  <si>
    <t>специалист 1 категории</t>
  </si>
  <si>
    <t>Сухотерина Н.В.</t>
  </si>
  <si>
    <t xml:space="preserve">Исполнитель </t>
  </si>
  <si>
    <t>глава поселения</t>
  </si>
  <si>
    <t>Быкова Т.П.</t>
  </si>
  <si>
    <t>количество установленных скамеек (шт)</t>
  </si>
  <si>
    <t>Доля домовладений. Подключенных к центральному водоснабжению (%)</t>
  </si>
  <si>
    <t>Уровень газификации домовладений природным газом          ( %)</t>
  </si>
  <si>
    <t>Количество отремонтированных  и благоустроенных воинских захоронений  (шт)</t>
  </si>
  <si>
    <t xml:space="preserve">Доля отремонтированных автомобильных дорог общего назначения </t>
  </si>
  <si>
    <t>Количество  культурно-досуговых мероприятий. Проводимых учреждениями культуры</t>
  </si>
  <si>
    <t>Количество посещающих культурно-досуговые мероприятия</t>
  </si>
  <si>
    <t>Количество клубных формирований</t>
  </si>
  <si>
    <t>Количество участников в клубных формированиях</t>
  </si>
  <si>
    <t>Число читателей</t>
  </si>
  <si>
    <t>Число посещений библиотек</t>
  </si>
  <si>
    <t>Число книговыдач</t>
  </si>
  <si>
    <t>Массовые мероприятия</t>
  </si>
  <si>
    <t>Новые поступления.пополнение книжного фонда</t>
  </si>
  <si>
    <t>Уровень исполнения плановых значений по расходам на реализацию программы</t>
  </si>
  <si>
    <t>Целевой показатель не предусмотрен</t>
  </si>
  <si>
    <t xml:space="preserve">Руководитель </t>
  </si>
  <si>
    <t>53-624</t>
  </si>
  <si>
    <t>01.01.2014-31.12.2019г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</si>
  <si>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Приложение N 3</t>
  </si>
  <si>
    <t>Подпрограмма 3 "Обеспечение реализации муниципальной программы "</t>
  </si>
  <si>
    <r>
      <t xml:space="preserve">Подпрограмма № 2 </t>
    </r>
    <r>
      <rPr>
        <b/>
        <sz val="18"/>
        <rFont val="Times New Roman"/>
        <family val="1"/>
        <charset val="204"/>
      </rPr>
      <t>"Развитие культуры Ерышевского сельского поселения"</t>
    </r>
  </si>
  <si>
    <t>Подпрограмма №1 "Развитие инфраструктуры и благоустройство территории Ерышевского сельского поселения"</t>
  </si>
  <si>
    <t xml:space="preserve">    Ерышевского сельского поселения Павловского муниципального района Воронежской области</t>
  </si>
  <si>
    <t>Организация сбора и вывоза мусора и твердых бытовых отходов,благоустройство территории</t>
  </si>
  <si>
    <t>Доля домовладений.обеспеченных уличным освещением (%)</t>
  </si>
  <si>
    <t>Наличие заключенных договоров с поставщиками услуг по сбору, вывозу и утилизации твердых бытовых отходов</t>
  </si>
  <si>
    <t xml:space="preserve">  за 2017  г.</t>
  </si>
  <si>
    <t>Мерориятия по развитию градостроительной деятельности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</si>
</sst>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0"/>
      <name val="Arial"/>
    </font>
    <font>
      <b/>
      <sz val="10"/>
      <color indexed="63"/>
      <name val="Arial"/>
      <family val="2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u/>
      <sz val="10"/>
      <color indexed="12"/>
      <name val="Arial"/>
    </font>
    <font>
      <b/>
      <sz val="14"/>
      <color indexed="63"/>
      <name val="Arial"/>
      <family val="2"/>
      <charset val="204"/>
    </font>
    <font>
      <u/>
      <sz val="14"/>
      <color indexed="12"/>
      <name val="Arial"/>
    </font>
    <font>
      <sz val="14"/>
      <name val="Arial"/>
    </font>
    <font>
      <sz val="14"/>
      <name val="Arial"/>
      <family val="2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20"/>
      <color indexed="63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Arial"/>
      <family val="2"/>
      <charset val="204"/>
    </font>
    <font>
      <sz val="18"/>
      <name val="Arial"/>
    </font>
    <font>
      <b/>
      <i/>
      <sz val="18"/>
      <name val="Arial"/>
      <family val="2"/>
      <charset val="204"/>
    </font>
    <font>
      <b/>
      <sz val="18"/>
      <name val="Arial"/>
      <family val="2"/>
      <charset val="204"/>
    </font>
    <font>
      <b/>
      <u/>
      <sz val="18"/>
      <name val="Times New Roman"/>
      <family val="1"/>
      <charset val="204"/>
    </font>
    <font>
      <sz val="18"/>
      <name val="Courier New"/>
      <family val="3"/>
      <charset val="204"/>
    </font>
    <font>
      <b/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1" fillId="0" borderId="0" xfId="0" applyFont="1" applyAlignment="1">
      <alignment horizontal="right"/>
    </xf>
    <xf numFmtId="0" fontId="4" fillId="0" borderId="0" xfId="1" applyAlignment="1" applyProtection="1">
      <alignment horizontal="right"/>
    </xf>
    <xf numFmtId="0" fontId="2" fillId="0" borderId="0" xfId="0" applyFont="1" applyAlignment="1">
      <alignment horizontal="justify"/>
    </xf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justify" vertical="top" wrapText="1"/>
    </xf>
    <xf numFmtId="0" fontId="6" fillId="0" borderId="0" xfId="1" applyFont="1" applyAlignment="1" applyProtection="1">
      <alignment horizontal="right"/>
    </xf>
    <xf numFmtId="0" fontId="7" fillId="0" borderId="0" xfId="0" applyFont="1"/>
    <xf numFmtId="0" fontId="8" fillId="0" borderId="0" xfId="0" applyFont="1" applyAlignment="1">
      <alignment horizontal="justify"/>
    </xf>
    <xf numFmtId="0" fontId="14" fillId="0" borderId="1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0" fontId="14" fillId="0" borderId="3" xfId="0" applyFont="1" applyBorder="1" applyAlignment="1">
      <alignment horizontal="justify" vertical="top" wrapText="1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justify" vertical="top" wrapText="1"/>
    </xf>
    <xf numFmtId="164" fontId="9" fillId="0" borderId="4" xfId="0" applyNumberFormat="1" applyFont="1" applyBorder="1" applyAlignment="1">
      <alignment horizontal="justify" vertical="top" wrapText="1"/>
    </xf>
    <xf numFmtId="0" fontId="16" fillId="0" borderId="4" xfId="0" applyFont="1" applyBorder="1" applyAlignment="1">
      <alignment horizontal="justify" vertical="top" wrapText="1"/>
    </xf>
    <xf numFmtId="0" fontId="9" fillId="0" borderId="4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justify" vertical="top" wrapText="1"/>
    </xf>
    <xf numFmtId="0" fontId="14" fillId="0" borderId="4" xfId="0" applyFont="1" applyFill="1" applyBorder="1" applyAlignment="1">
      <alignment horizontal="justify" vertical="top" wrapText="1"/>
    </xf>
    <xf numFmtId="164" fontId="14" fillId="0" borderId="4" xfId="0" applyNumberFormat="1" applyFont="1" applyBorder="1" applyAlignment="1">
      <alignment horizontal="justify" vertical="top" wrapText="1"/>
    </xf>
    <xf numFmtId="0" fontId="16" fillId="0" borderId="3" xfId="0" applyFont="1" applyBorder="1" applyAlignment="1">
      <alignment horizontal="justify" vertical="top" wrapText="1"/>
    </xf>
    <xf numFmtId="164" fontId="10" fillId="0" borderId="4" xfId="0" applyNumberFormat="1" applyFont="1" applyBorder="1" applyAlignment="1">
      <alignment horizontal="justify" vertical="top" wrapText="1"/>
    </xf>
    <xf numFmtId="0" fontId="17" fillId="0" borderId="3" xfId="0" applyFont="1" applyBorder="1" applyAlignment="1">
      <alignment horizontal="justify" vertical="top" wrapText="1"/>
    </xf>
    <xf numFmtId="0" fontId="18" fillId="0" borderId="4" xfId="0" applyFont="1" applyBorder="1" applyAlignment="1">
      <alignment vertical="top" wrapText="1"/>
    </xf>
    <xf numFmtId="0" fontId="17" fillId="0" borderId="4" xfId="0" applyFont="1" applyBorder="1" applyAlignment="1">
      <alignment horizontal="justify" vertical="top" wrapText="1"/>
    </xf>
    <xf numFmtId="0" fontId="17" fillId="0" borderId="4" xfId="0" applyFont="1" applyFill="1" applyBorder="1" applyAlignment="1">
      <alignment horizontal="justify" vertical="top" wrapText="1"/>
    </xf>
    <xf numFmtId="164" fontId="17" fillId="0" borderId="4" xfId="0" applyNumberFormat="1" applyFont="1" applyBorder="1" applyAlignment="1">
      <alignment horizontal="justify" vertical="top" wrapText="1"/>
    </xf>
    <xf numFmtId="0" fontId="14" fillId="0" borderId="0" xfId="0" applyFont="1" applyAlignment="1">
      <alignment horizontal="justify"/>
    </xf>
    <xf numFmtId="0" fontId="15" fillId="0" borderId="0" xfId="0" applyFont="1"/>
    <xf numFmtId="0" fontId="19" fillId="0" borderId="0" xfId="0" applyFont="1"/>
    <xf numFmtId="0" fontId="20" fillId="0" borderId="4" xfId="0" applyFont="1" applyBorder="1" applyAlignment="1">
      <alignment vertical="top" wrapText="1"/>
    </xf>
    <xf numFmtId="0" fontId="20" fillId="0" borderId="4" xfId="0" applyFont="1" applyBorder="1" applyAlignment="1">
      <alignment horizontal="justify" vertical="top" wrapText="1"/>
    </xf>
    <xf numFmtId="0" fontId="20" fillId="0" borderId="4" xfId="0" applyFont="1" applyFill="1" applyBorder="1" applyAlignment="1">
      <alignment horizontal="justify" vertical="top" wrapText="1"/>
    </xf>
    <xf numFmtId="164" fontId="20" fillId="0" borderId="4" xfId="0" applyNumberFormat="1" applyFont="1" applyBorder="1" applyAlignment="1">
      <alignment horizontal="justify" vertical="top" wrapText="1"/>
    </xf>
    <xf numFmtId="0" fontId="14" fillId="2" borderId="4" xfId="0" applyFont="1" applyFill="1" applyBorder="1" applyAlignment="1">
      <alignment vertical="top" wrapText="1"/>
    </xf>
    <xf numFmtId="0" fontId="20" fillId="2" borderId="4" xfId="0" applyFont="1" applyFill="1" applyBorder="1" applyAlignment="1">
      <alignment horizontal="justify" vertical="top" wrapText="1"/>
    </xf>
    <xf numFmtId="0" fontId="14" fillId="2" borderId="4" xfId="0" applyFont="1" applyFill="1" applyBorder="1" applyAlignment="1">
      <alignment horizontal="justify" vertical="top" wrapText="1"/>
    </xf>
    <xf numFmtId="0" fontId="9" fillId="2" borderId="4" xfId="0" applyFont="1" applyFill="1" applyBorder="1" applyAlignment="1">
      <alignment horizontal="justify" vertical="top" wrapText="1"/>
    </xf>
    <xf numFmtId="0" fontId="17" fillId="2" borderId="4" xfId="0" applyFont="1" applyFill="1" applyBorder="1" applyAlignment="1">
      <alignment horizontal="justify" vertical="top" wrapText="1"/>
    </xf>
    <xf numFmtId="0" fontId="14" fillId="0" borderId="15" xfId="0" applyFont="1" applyBorder="1" applyAlignment="1">
      <alignment vertical="center" wrapText="1"/>
    </xf>
    <xf numFmtId="0" fontId="14" fillId="0" borderId="4" xfId="0" applyFont="1" applyBorder="1" applyAlignment="1">
      <alignment vertical="top" wrapText="1"/>
    </xf>
    <xf numFmtId="164" fontId="9" fillId="0" borderId="1" xfId="0" applyNumberFormat="1" applyFont="1" applyBorder="1" applyAlignment="1">
      <alignment horizontal="justify" vertical="top" wrapText="1"/>
    </xf>
    <xf numFmtId="0" fontId="15" fillId="0" borderId="2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4" fillId="0" borderId="1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justify" vertical="top" wrapText="1"/>
    </xf>
    <xf numFmtId="0" fontId="15" fillId="2" borderId="2" xfId="0" applyFont="1" applyFill="1" applyBorder="1" applyAlignment="1">
      <alignment vertical="top" wrapText="1"/>
    </xf>
    <xf numFmtId="0" fontId="15" fillId="2" borderId="3" xfId="0" applyFont="1" applyFill="1" applyBorder="1" applyAlignment="1">
      <alignment vertical="top" wrapText="1"/>
    </xf>
    <xf numFmtId="0" fontId="14" fillId="0" borderId="1" xfId="0" applyFont="1" applyFill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164" fontId="14" fillId="0" borderId="1" xfId="0" applyNumberFormat="1" applyFont="1" applyBorder="1" applyAlignment="1">
      <alignment horizontal="justify" vertical="top" wrapText="1"/>
    </xf>
    <xf numFmtId="164" fontId="9" fillId="0" borderId="1" xfId="0" applyNumberFormat="1" applyFont="1" applyBorder="1" applyAlignment="1">
      <alignment horizontal="center" vertical="top" wrapText="1"/>
    </xf>
    <xf numFmtId="164" fontId="9" fillId="0" borderId="2" xfId="0" applyNumberFormat="1" applyFont="1" applyBorder="1" applyAlignment="1">
      <alignment horizontal="center" vertical="top" wrapText="1"/>
    </xf>
    <xf numFmtId="164" fontId="9" fillId="0" borderId="3" xfId="0" applyNumberFormat="1" applyFont="1" applyBorder="1" applyAlignment="1">
      <alignment horizontal="center" vertical="top" wrapText="1"/>
    </xf>
    <xf numFmtId="164" fontId="14" fillId="0" borderId="1" xfId="0" applyNumberFormat="1" applyFont="1" applyBorder="1" applyAlignment="1">
      <alignment horizontal="center" vertical="top" wrapText="1"/>
    </xf>
    <xf numFmtId="164" fontId="14" fillId="0" borderId="2" xfId="0" applyNumberFormat="1" applyFont="1" applyBorder="1" applyAlignment="1">
      <alignment horizontal="center" vertical="top" wrapText="1"/>
    </xf>
    <xf numFmtId="164" fontId="14" fillId="0" borderId="3" xfId="0" applyNumberFormat="1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4" fillId="0" borderId="9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0" fontId="14" fillId="0" borderId="11" xfId="0" applyFont="1" applyBorder="1" applyAlignment="1">
      <alignment vertical="top" wrapText="1"/>
    </xf>
    <xf numFmtId="0" fontId="14" fillId="0" borderId="12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9"/>
  <sheetViews>
    <sheetView tabSelected="1" view="pageBreakPreview" topLeftCell="A29" zoomScale="40" zoomScaleNormal="75" zoomScaleSheetLayoutView="40" workbookViewId="0">
      <selection activeCell="N24" sqref="N24"/>
    </sheetView>
  </sheetViews>
  <sheetFormatPr defaultRowHeight="12.75"/>
  <cols>
    <col min="1" max="1" width="5.28515625" customWidth="1"/>
    <col min="2" max="2" width="36.28515625" customWidth="1"/>
    <col min="3" max="3" width="11.5703125" customWidth="1"/>
    <col min="4" max="4" width="18.42578125" customWidth="1"/>
    <col min="5" max="5" width="19.28515625" customWidth="1"/>
    <col min="6" max="6" width="11.5703125" customWidth="1"/>
    <col min="7" max="7" width="12.140625" customWidth="1"/>
    <col min="8" max="8" width="17.85546875" customWidth="1"/>
    <col min="9" max="9" width="16.140625" customWidth="1"/>
    <col min="10" max="10" width="20.42578125" customWidth="1"/>
    <col min="11" max="11" width="19.5703125" customWidth="1"/>
    <col min="12" max="12" width="9.7109375" bestFit="1" customWidth="1"/>
    <col min="13" max="13" width="12.28515625" customWidth="1"/>
    <col min="14" max="14" width="12.42578125" customWidth="1"/>
    <col min="15" max="15" width="16" customWidth="1"/>
    <col min="16" max="16" width="37.7109375" customWidth="1"/>
    <col min="17" max="17" width="12.28515625" customWidth="1"/>
    <col min="18" max="18" width="12.42578125" customWidth="1"/>
    <col min="19" max="19" width="12.85546875" bestFit="1" customWidth="1"/>
  </cols>
  <sheetData>
    <row r="1" spans="1:19" ht="18">
      <c r="A1" s="92" t="s">
        <v>78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1:19" ht="18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</row>
    <row r="3" spans="1:19" ht="18">
      <c r="A3" s="1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ht="25.5">
      <c r="A4" s="93" t="s">
        <v>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</row>
    <row r="5" spans="1:19" ht="25.5">
      <c r="A5" s="93" t="s">
        <v>3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</row>
    <row r="6" spans="1:19" ht="25.5">
      <c r="A6" s="94" t="s">
        <v>86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</row>
    <row r="7" spans="1:19" ht="27" thickBot="1">
      <c r="A7" s="95" t="s">
        <v>82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</row>
    <row r="8" spans="1:19" ht="150.75" customHeight="1" thickBot="1">
      <c r="A8" s="19" t="s">
        <v>5</v>
      </c>
      <c r="B8" s="80" t="s">
        <v>7</v>
      </c>
      <c r="C8" s="80" t="s">
        <v>8</v>
      </c>
      <c r="D8" s="83" t="s">
        <v>40</v>
      </c>
      <c r="E8" s="84"/>
      <c r="F8" s="84"/>
      <c r="G8" s="84"/>
      <c r="H8" s="84"/>
      <c r="I8" s="84"/>
      <c r="J8" s="84"/>
      <c r="K8" s="84"/>
      <c r="L8" s="84"/>
      <c r="M8" s="85"/>
      <c r="N8" s="86" t="s">
        <v>10</v>
      </c>
      <c r="O8" s="87"/>
      <c r="P8" s="80" t="s">
        <v>11</v>
      </c>
      <c r="Q8" s="80" t="s">
        <v>12</v>
      </c>
      <c r="R8" s="80" t="s">
        <v>13</v>
      </c>
      <c r="S8" s="80" t="s">
        <v>14</v>
      </c>
    </row>
    <row r="9" spans="1:19" ht="47.25" thickBot="1">
      <c r="A9" s="20" t="s">
        <v>6</v>
      </c>
      <c r="B9" s="81"/>
      <c r="C9" s="81"/>
      <c r="D9" s="86" t="s">
        <v>15</v>
      </c>
      <c r="E9" s="87"/>
      <c r="F9" s="83" t="s">
        <v>16</v>
      </c>
      <c r="G9" s="84"/>
      <c r="H9" s="84"/>
      <c r="I9" s="84"/>
      <c r="J9" s="84"/>
      <c r="K9" s="84"/>
      <c r="L9" s="84"/>
      <c r="M9" s="85"/>
      <c r="N9" s="88"/>
      <c r="O9" s="89"/>
      <c r="P9" s="81"/>
      <c r="Q9" s="81"/>
      <c r="R9" s="81"/>
      <c r="S9" s="81"/>
    </row>
    <row r="10" spans="1:19" ht="25.5" customHeight="1" thickBot="1">
      <c r="A10" s="21"/>
      <c r="B10" s="81"/>
      <c r="C10" s="81"/>
      <c r="D10" s="90"/>
      <c r="E10" s="91"/>
      <c r="F10" s="83" t="s">
        <v>17</v>
      </c>
      <c r="G10" s="85"/>
      <c r="H10" s="83" t="s">
        <v>18</v>
      </c>
      <c r="I10" s="85"/>
      <c r="J10" s="83" t="s">
        <v>19</v>
      </c>
      <c r="K10" s="85"/>
      <c r="L10" s="83" t="s">
        <v>20</v>
      </c>
      <c r="M10" s="85"/>
      <c r="N10" s="90"/>
      <c r="O10" s="91"/>
      <c r="P10" s="81"/>
      <c r="Q10" s="81"/>
      <c r="R10" s="81"/>
      <c r="S10" s="81"/>
    </row>
    <row r="11" spans="1:19" ht="24" thickBot="1">
      <c r="A11" s="23"/>
      <c r="B11" s="82"/>
      <c r="C11" s="82"/>
      <c r="D11" s="22" t="s">
        <v>21</v>
      </c>
      <c r="E11" s="22" t="s">
        <v>22</v>
      </c>
      <c r="F11" s="25" t="s">
        <v>21</v>
      </c>
      <c r="G11" s="25" t="s">
        <v>22</v>
      </c>
      <c r="H11" s="25" t="s">
        <v>21</v>
      </c>
      <c r="I11" s="25" t="s">
        <v>22</v>
      </c>
      <c r="J11" s="25" t="s">
        <v>21</v>
      </c>
      <c r="K11" s="25" t="s">
        <v>22</v>
      </c>
      <c r="L11" s="25" t="s">
        <v>21</v>
      </c>
      <c r="M11" s="22" t="s">
        <v>22</v>
      </c>
      <c r="N11" s="22" t="s">
        <v>21</v>
      </c>
      <c r="O11" s="22" t="s">
        <v>22</v>
      </c>
      <c r="P11" s="82"/>
      <c r="Q11" s="82"/>
      <c r="R11" s="82"/>
      <c r="S11" s="82"/>
    </row>
    <row r="12" spans="1:19" ht="24" thickBot="1">
      <c r="A12" s="24">
        <v>1</v>
      </c>
      <c r="B12" s="22">
        <v>2</v>
      </c>
      <c r="C12" s="22">
        <v>3</v>
      </c>
      <c r="D12" s="22">
        <v>4</v>
      </c>
      <c r="E12" s="22">
        <v>5</v>
      </c>
      <c r="F12" s="25">
        <v>6</v>
      </c>
      <c r="G12" s="49">
        <v>7</v>
      </c>
      <c r="H12" s="25">
        <v>8</v>
      </c>
      <c r="I12" s="49">
        <v>9</v>
      </c>
      <c r="J12" s="25">
        <v>10</v>
      </c>
      <c r="K12" s="49">
        <v>11</v>
      </c>
      <c r="L12" s="25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</row>
    <row r="13" spans="1:19" ht="54.75" thickBot="1">
      <c r="A13" s="26"/>
      <c r="B13" s="45" t="s">
        <v>23</v>
      </c>
      <c r="C13" s="28"/>
      <c r="D13" s="46">
        <f>D15+D26+D36</f>
        <v>4055.4</v>
      </c>
      <c r="E13" s="50">
        <f t="shared" ref="E13:M13" si="0">E15+E26+E36</f>
        <v>3935.2</v>
      </c>
      <c r="F13" s="47">
        <f t="shared" si="0"/>
        <v>68.3</v>
      </c>
      <c r="G13" s="50">
        <f t="shared" si="0"/>
        <v>68.3</v>
      </c>
      <c r="H13" s="47">
        <f t="shared" si="0"/>
        <v>28.3</v>
      </c>
      <c r="I13" s="50">
        <f t="shared" si="0"/>
        <v>28.3</v>
      </c>
      <c r="J13" s="47">
        <f t="shared" si="0"/>
        <v>3923.5</v>
      </c>
      <c r="K13" s="50">
        <f t="shared" si="0"/>
        <v>3803.3</v>
      </c>
      <c r="L13" s="47">
        <f t="shared" si="0"/>
        <v>0</v>
      </c>
      <c r="M13" s="46">
        <f t="shared" si="0"/>
        <v>0</v>
      </c>
      <c r="N13" s="48">
        <v>100</v>
      </c>
      <c r="O13" s="48">
        <f>E13/D13*100</f>
        <v>97.03605069783498</v>
      </c>
      <c r="P13" s="46">
        <f>P15+P26+P36</f>
        <v>0</v>
      </c>
      <c r="Q13" s="46">
        <f>Q15+Q26+Q36</f>
        <v>0</v>
      </c>
      <c r="R13" s="50">
        <f>R15+R26+R36</f>
        <v>0</v>
      </c>
      <c r="S13" s="48"/>
    </row>
    <row r="14" spans="1:19" ht="140.25" thickBot="1">
      <c r="A14" s="26"/>
      <c r="B14" s="30" t="s">
        <v>39</v>
      </c>
      <c r="C14" s="31" t="s">
        <v>41</v>
      </c>
      <c r="D14" s="32"/>
      <c r="E14" s="51"/>
      <c r="F14" s="33"/>
      <c r="G14" s="51"/>
      <c r="H14" s="33"/>
      <c r="I14" s="51"/>
      <c r="J14" s="33"/>
      <c r="K14" s="51"/>
      <c r="L14" s="33"/>
      <c r="M14" s="32"/>
      <c r="N14" s="34"/>
      <c r="O14" s="29"/>
      <c r="P14" s="32"/>
      <c r="Q14" s="32"/>
      <c r="R14" s="51"/>
      <c r="S14" s="29"/>
    </row>
    <row r="15" spans="1:19" ht="158.25" thickBot="1">
      <c r="A15" s="35"/>
      <c r="B15" s="28" t="s">
        <v>81</v>
      </c>
      <c r="C15" s="31" t="s">
        <v>41</v>
      </c>
      <c r="D15" s="28">
        <f>D16+D17+D18+D19+D20+D21+D22+D23+D25+D24</f>
        <v>252.60000000000002</v>
      </c>
      <c r="E15" s="28">
        <f>E16+E17+E18+E19+E20+E21+E22+E23+E25+E24</f>
        <v>234</v>
      </c>
      <c r="F15" s="28">
        <f t="shared" ref="F15:M15" si="1">F16+F17+F18+F19+F20+F21+F22+F23+F25</f>
        <v>0</v>
      </c>
      <c r="G15" s="28">
        <f t="shared" si="1"/>
        <v>0</v>
      </c>
      <c r="H15" s="28">
        <f t="shared" si="1"/>
        <v>28.3</v>
      </c>
      <c r="I15" s="28">
        <f t="shared" si="1"/>
        <v>28.3</v>
      </c>
      <c r="J15" s="28">
        <f t="shared" si="1"/>
        <v>189</v>
      </c>
      <c r="K15" s="28">
        <f t="shared" si="1"/>
        <v>170.4</v>
      </c>
      <c r="L15" s="28">
        <f t="shared" si="1"/>
        <v>0</v>
      </c>
      <c r="M15" s="28">
        <f t="shared" si="1"/>
        <v>0</v>
      </c>
      <c r="N15" s="29">
        <v>100</v>
      </c>
      <c r="O15" s="29">
        <f t="shared" ref="O15:O38" si="2">E15/D15*100</f>
        <v>92.636579572446536</v>
      </c>
      <c r="P15" s="28"/>
      <c r="Q15" s="28"/>
      <c r="R15" s="52"/>
      <c r="S15" s="29"/>
    </row>
    <row r="16" spans="1:19" ht="93.75" thickBot="1">
      <c r="A16" s="26"/>
      <c r="B16" s="32" t="s">
        <v>51</v>
      </c>
      <c r="C16" s="32"/>
      <c r="D16" s="32">
        <f t="shared" ref="D16:E19" si="3">F16+H16+J16+L16</f>
        <v>69.599999999999994</v>
      </c>
      <c r="E16" s="51">
        <f t="shared" si="3"/>
        <v>69.599999999999994</v>
      </c>
      <c r="F16" s="33"/>
      <c r="G16" s="51"/>
      <c r="H16" s="33">
        <v>28.3</v>
      </c>
      <c r="I16" s="51">
        <v>28.3</v>
      </c>
      <c r="J16" s="33">
        <v>41.3</v>
      </c>
      <c r="K16" s="51">
        <v>41.3</v>
      </c>
      <c r="L16" s="33"/>
      <c r="M16" s="32"/>
      <c r="N16" s="34">
        <v>100</v>
      </c>
      <c r="O16" s="36">
        <f t="shared" si="2"/>
        <v>100</v>
      </c>
      <c r="P16" s="32" t="s">
        <v>84</v>
      </c>
      <c r="Q16" s="32">
        <v>21.4</v>
      </c>
      <c r="R16" s="51">
        <v>21.4</v>
      </c>
      <c r="S16" s="29">
        <f t="shared" ref="S16:S37" si="4">R16/Q16*100</f>
        <v>100</v>
      </c>
    </row>
    <row r="17" spans="1:19" ht="70.5" thickBot="1">
      <c r="A17" s="26"/>
      <c r="B17" s="22" t="s">
        <v>44</v>
      </c>
      <c r="C17" s="32"/>
      <c r="D17" s="32">
        <f t="shared" si="3"/>
        <v>0</v>
      </c>
      <c r="E17" s="51">
        <f t="shared" si="3"/>
        <v>0</v>
      </c>
      <c r="F17" s="33"/>
      <c r="G17" s="51"/>
      <c r="H17" s="33"/>
      <c r="I17" s="51"/>
      <c r="J17" s="33"/>
      <c r="K17" s="51"/>
      <c r="L17" s="33"/>
      <c r="M17" s="32"/>
      <c r="N17" s="34"/>
      <c r="O17" s="36"/>
      <c r="P17" s="32"/>
      <c r="Q17" s="32"/>
      <c r="R17" s="51"/>
      <c r="S17" s="29"/>
    </row>
    <row r="18" spans="1:19" ht="93.75" thickBot="1">
      <c r="A18" s="26"/>
      <c r="B18" s="22" t="s">
        <v>45</v>
      </c>
      <c r="C18" s="32"/>
      <c r="D18" s="32">
        <f t="shared" si="3"/>
        <v>10.4</v>
      </c>
      <c r="E18" s="51">
        <f t="shared" si="3"/>
        <v>10.199999999999999</v>
      </c>
      <c r="F18" s="33"/>
      <c r="G18" s="51"/>
      <c r="H18" s="33"/>
      <c r="I18" s="51"/>
      <c r="J18" s="33">
        <v>10.4</v>
      </c>
      <c r="K18" s="51">
        <v>10.199999999999999</v>
      </c>
      <c r="L18" s="33"/>
      <c r="M18" s="32"/>
      <c r="N18" s="34"/>
      <c r="O18" s="36">
        <f>E18/D18*100</f>
        <v>98.076923076923066</v>
      </c>
      <c r="P18" s="32" t="s">
        <v>60</v>
      </c>
      <c r="Q18" s="32">
        <v>32.5</v>
      </c>
      <c r="R18" s="51">
        <v>32.5</v>
      </c>
      <c r="S18" s="29">
        <f t="shared" si="4"/>
        <v>100</v>
      </c>
    </row>
    <row r="19" spans="1:19" ht="93.75" thickBot="1">
      <c r="A19" s="26"/>
      <c r="B19" s="22" t="s">
        <v>46</v>
      </c>
      <c r="C19" s="32"/>
      <c r="D19" s="32">
        <f t="shared" si="3"/>
        <v>0</v>
      </c>
      <c r="E19" s="51">
        <f t="shared" si="3"/>
        <v>0</v>
      </c>
      <c r="F19" s="33"/>
      <c r="G19" s="51"/>
      <c r="H19" s="33"/>
      <c r="I19" s="51"/>
      <c r="J19" s="33">
        <v>0</v>
      </c>
      <c r="K19" s="51">
        <v>0</v>
      </c>
      <c r="L19" s="33"/>
      <c r="M19" s="32"/>
      <c r="N19" s="34"/>
      <c r="O19" s="36"/>
      <c r="P19" s="32" t="s">
        <v>61</v>
      </c>
      <c r="Q19" s="32">
        <v>49</v>
      </c>
      <c r="R19" s="51">
        <v>45.6</v>
      </c>
      <c r="S19" s="29">
        <f t="shared" si="4"/>
        <v>93.061224489795919</v>
      </c>
    </row>
    <row r="20" spans="1:19" ht="163.5" thickBot="1">
      <c r="A20" s="26"/>
      <c r="B20" s="32" t="s">
        <v>47</v>
      </c>
      <c r="C20" s="32"/>
      <c r="D20" s="32">
        <f t="shared" ref="D20:D24" si="5">F20+H20+J20+L20</f>
        <v>32.4</v>
      </c>
      <c r="E20" s="51">
        <f t="shared" ref="E20:E25" si="6">G20+I20+K20+M20</f>
        <v>14</v>
      </c>
      <c r="F20" s="33"/>
      <c r="G20" s="51"/>
      <c r="H20" s="33"/>
      <c r="I20" s="51"/>
      <c r="J20" s="33">
        <v>32.4</v>
      </c>
      <c r="K20" s="51">
        <v>14</v>
      </c>
      <c r="L20" s="33"/>
      <c r="M20" s="32"/>
      <c r="N20" s="34">
        <v>100</v>
      </c>
      <c r="O20" s="36">
        <f t="shared" si="2"/>
        <v>43.20987654320988</v>
      </c>
      <c r="P20" s="32" t="s">
        <v>63</v>
      </c>
      <c r="Q20" s="32">
        <v>15.1</v>
      </c>
      <c r="R20" s="51">
        <v>15.1</v>
      </c>
      <c r="S20" s="29">
        <f t="shared" si="4"/>
        <v>100</v>
      </c>
    </row>
    <row r="21" spans="1:19" ht="47.25" thickBot="1">
      <c r="A21" s="26"/>
      <c r="B21" s="22" t="s">
        <v>48</v>
      </c>
      <c r="C21" s="32"/>
      <c r="D21" s="32">
        <f t="shared" si="5"/>
        <v>0</v>
      </c>
      <c r="E21" s="51">
        <f t="shared" si="6"/>
        <v>0</v>
      </c>
      <c r="F21" s="33"/>
      <c r="G21" s="51"/>
      <c r="H21" s="33"/>
      <c r="I21" s="51"/>
      <c r="J21" s="33"/>
      <c r="K21" s="51"/>
      <c r="L21" s="33"/>
      <c r="M21" s="32"/>
      <c r="N21" s="34"/>
      <c r="O21" s="36"/>
      <c r="P21" s="32"/>
      <c r="Q21" s="32"/>
      <c r="R21" s="51"/>
      <c r="S21" s="29"/>
    </row>
    <row r="22" spans="1:19" ht="117" thickBot="1">
      <c r="A22" s="26"/>
      <c r="B22" s="22" t="s">
        <v>49</v>
      </c>
      <c r="C22" s="32"/>
      <c r="D22" s="32">
        <f t="shared" si="5"/>
        <v>13.9</v>
      </c>
      <c r="E22" s="51">
        <f t="shared" si="6"/>
        <v>13.9</v>
      </c>
      <c r="F22" s="33"/>
      <c r="G22" s="51"/>
      <c r="H22" s="33"/>
      <c r="I22" s="51"/>
      <c r="J22" s="33">
        <v>13.9</v>
      </c>
      <c r="K22" s="51">
        <v>13.9</v>
      </c>
      <c r="L22" s="33"/>
      <c r="M22" s="32"/>
      <c r="N22" s="34">
        <v>100</v>
      </c>
      <c r="O22" s="36">
        <f t="shared" si="2"/>
        <v>100</v>
      </c>
      <c r="P22" s="32" t="s">
        <v>62</v>
      </c>
      <c r="Q22" s="32">
        <v>2</v>
      </c>
      <c r="R22" s="51">
        <v>2</v>
      </c>
      <c r="S22" s="29">
        <f t="shared" si="4"/>
        <v>100</v>
      </c>
    </row>
    <row r="23" spans="1:19" ht="70.5" thickBot="1">
      <c r="A23" s="26"/>
      <c r="B23" s="22" t="s">
        <v>50</v>
      </c>
      <c r="C23" s="32"/>
      <c r="D23" s="32">
        <f t="shared" si="5"/>
        <v>15</v>
      </c>
      <c r="E23" s="51">
        <f t="shared" si="6"/>
        <v>15</v>
      </c>
      <c r="F23" s="33"/>
      <c r="G23" s="51"/>
      <c r="H23" s="33"/>
      <c r="I23" s="51"/>
      <c r="J23" s="33">
        <v>15</v>
      </c>
      <c r="K23" s="51">
        <v>15</v>
      </c>
      <c r="L23" s="33"/>
      <c r="M23" s="32"/>
      <c r="N23" s="34">
        <v>100</v>
      </c>
      <c r="O23" s="36">
        <f t="shared" si="2"/>
        <v>100</v>
      </c>
      <c r="P23" s="32" t="s">
        <v>59</v>
      </c>
      <c r="Q23" s="32">
        <v>2</v>
      </c>
      <c r="R23" s="51">
        <v>2</v>
      </c>
      <c r="S23" s="29">
        <f t="shared" si="4"/>
        <v>100</v>
      </c>
    </row>
    <row r="24" spans="1:19" ht="168" customHeight="1" thickBot="1">
      <c r="A24" s="26"/>
      <c r="B24" s="55" t="s">
        <v>83</v>
      </c>
      <c r="C24" s="32"/>
      <c r="D24" s="32">
        <f t="shared" si="5"/>
        <v>35.300000000000004</v>
      </c>
      <c r="E24" s="51">
        <f t="shared" si="6"/>
        <v>35.300000000000004</v>
      </c>
      <c r="F24" s="33"/>
      <c r="G24" s="51"/>
      <c r="H24" s="33">
        <v>1.7</v>
      </c>
      <c r="I24" s="51">
        <v>1.7</v>
      </c>
      <c r="J24" s="33">
        <v>33.6</v>
      </c>
      <c r="K24" s="51">
        <v>33.6</v>
      </c>
      <c r="L24" s="33"/>
      <c r="M24" s="32"/>
      <c r="N24" s="34">
        <v>100</v>
      </c>
      <c r="O24" s="36">
        <f t="shared" si="2"/>
        <v>100</v>
      </c>
      <c r="P24" s="54" t="s">
        <v>85</v>
      </c>
      <c r="Q24" s="32">
        <v>2</v>
      </c>
      <c r="R24" s="51">
        <v>2</v>
      </c>
      <c r="S24" s="29">
        <f t="shared" ref="S24" si="7">R24/Q24*100</f>
        <v>100</v>
      </c>
    </row>
    <row r="25" spans="1:19" ht="168" customHeight="1" thickBot="1">
      <c r="A25" s="26"/>
      <c r="B25" s="55" t="s">
        <v>87</v>
      </c>
      <c r="C25" s="32"/>
      <c r="D25" s="32">
        <f t="shared" ref="D25" si="8">F25+H25+J25+L25</f>
        <v>76</v>
      </c>
      <c r="E25" s="51">
        <f t="shared" si="6"/>
        <v>76</v>
      </c>
      <c r="F25" s="33"/>
      <c r="G25" s="51"/>
      <c r="H25" s="33"/>
      <c r="I25" s="51"/>
      <c r="J25" s="33">
        <v>76</v>
      </c>
      <c r="K25" s="51">
        <v>76</v>
      </c>
      <c r="L25" s="33"/>
      <c r="M25" s="32"/>
      <c r="N25" s="34">
        <v>100</v>
      </c>
      <c r="O25" s="36">
        <f t="shared" ref="O25" si="9">E25/D25*100</f>
        <v>100</v>
      </c>
      <c r="P25" s="54"/>
      <c r="Q25" s="32">
        <v>1</v>
      </c>
      <c r="R25" s="51">
        <v>1</v>
      </c>
      <c r="S25" s="29">
        <f t="shared" si="4"/>
        <v>100</v>
      </c>
    </row>
    <row r="26" spans="1:19" ht="189.75" customHeight="1" thickBot="1">
      <c r="A26" s="37"/>
      <c r="B26" s="38" t="s">
        <v>80</v>
      </c>
      <c r="C26" s="31" t="s">
        <v>77</v>
      </c>
      <c r="D26" s="39">
        <f t="shared" ref="D26:I26" si="10">D27+D31</f>
        <v>1251.0999999999999</v>
      </c>
      <c r="E26" s="53">
        <f t="shared" si="10"/>
        <v>1149.7</v>
      </c>
      <c r="F26" s="40">
        <f t="shared" si="10"/>
        <v>0</v>
      </c>
      <c r="G26" s="53">
        <f t="shared" si="10"/>
        <v>0</v>
      </c>
      <c r="H26" s="40">
        <f t="shared" si="10"/>
        <v>0</v>
      </c>
      <c r="I26" s="53">
        <f t="shared" si="10"/>
        <v>0</v>
      </c>
      <c r="J26" s="40">
        <f t="shared" ref="J26:J36" si="11">D26-F26-H26</f>
        <v>1251.0999999999999</v>
      </c>
      <c r="K26" s="53">
        <f t="shared" ref="K26:K36" si="12">E26-F26-I26</f>
        <v>1149.7</v>
      </c>
      <c r="L26" s="40">
        <f>L27+L31</f>
        <v>0</v>
      </c>
      <c r="M26" s="39">
        <f>M27+M31</f>
        <v>0</v>
      </c>
      <c r="N26" s="41">
        <v>100</v>
      </c>
      <c r="O26" s="29">
        <f t="shared" si="2"/>
        <v>91.895132283590456</v>
      </c>
      <c r="P26" s="39"/>
      <c r="Q26" s="39"/>
      <c r="R26" s="53"/>
      <c r="S26" s="29"/>
    </row>
    <row r="27" spans="1:19" ht="149.25" customHeight="1" thickBot="1">
      <c r="A27" s="26"/>
      <c r="B27" s="74" t="s">
        <v>42</v>
      </c>
      <c r="C27" s="74"/>
      <c r="D27" s="74">
        <f>F27+H27+J27+L27</f>
        <v>968.6</v>
      </c>
      <c r="E27" s="77">
        <f>G27+I27+K27+M27</f>
        <v>871.4</v>
      </c>
      <c r="F27" s="59"/>
      <c r="G27" s="77"/>
      <c r="H27" s="59">
        <v>0</v>
      </c>
      <c r="I27" s="77">
        <v>0</v>
      </c>
      <c r="J27" s="59">
        <v>968.6</v>
      </c>
      <c r="K27" s="77">
        <v>871.4</v>
      </c>
      <c r="L27" s="59"/>
      <c r="M27" s="74"/>
      <c r="N27" s="71">
        <v>100</v>
      </c>
      <c r="O27" s="68">
        <f t="shared" si="2"/>
        <v>89.964897790625642</v>
      </c>
      <c r="P27" s="32" t="s">
        <v>64</v>
      </c>
      <c r="Q27" s="32">
        <v>152</v>
      </c>
      <c r="R27" s="51">
        <v>152</v>
      </c>
      <c r="S27" s="29">
        <f t="shared" si="4"/>
        <v>100</v>
      </c>
    </row>
    <row r="28" spans="1:19" ht="93.75" thickBot="1">
      <c r="A28" s="26"/>
      <c r="B28" s="75"/>
      <c r="C28" s="75"/>
      <c r="D28" s="75"/>
      <c r="E28" s="78"/>
      <c r="F28" s="60"/>
      <c r="G28" s="78"/>
      <c r="H28" s="60"/>
      <c r="I28" s="78"/>
      <c r="J28" s="60"/>
      <c r="K28" s="78"/>
      <c r="L28" s="60"/>
      <c r="M28" s="75"/>
      <c r="N28" s="72"/>
      <c r="O28" s="69"/>
      <c r="P28" s="32" t="s">
        <v>65</v>
      </c>
      <c r="Q28" s="32">
        <v>2000</v>
      </c>
      <c r="R28" s="51">
        <v>2000</v>
      </c>
      <c r="S28" s="29">
        <f t="shared" si="4"/>
        <v>100</v>
      </c>
    </row>
    <row r="29" spans="1:19" ht="47.25" thickBot="1">
      <c r="A29" s="26"/>
      <c r="B29" s="75"/>
      <c r="C29" s="75"/>
      <c r="D29" s="75"/>
      <c r="E29" s="78"/>
      <c r="F29" s="60"/>
      <c r="G29" s="78"/>
      <c r="H29" s="60"/>
      <c r="I29" s="78"/>
      <c r="J29" s="60"/>
      <c r="K29" s="78"/>
      <c r="L29" s="60"/>
      <c r="M29" s="75"/>
      <c r="N29" s="72"/>
      <c r="O29" s="69"/>
      <c r="P29" s="32" t="s">
        <v>66</v>
      </c>
      <c r="Q29" s="32">
        <v>15</v>
      </c>
      <c r="R29" s="51">
        <v>15</v>
      </c>
      <c r="S29" s="29">
        <f t="shared" si="4"/>
        <v>100</v>
      </c>
    </row>
    <row r="30" spans="1:19" ht="70.5" thickBot="1">
      <c r="A30" s="26"/>
      <c r="B30" s="76"/>
      <c r="C30" s="76"/>
      <c r="D30" s="76"/>
      <c r="E30" s="79"/>
      <c r="F30" s="61"/>
      <c r="G30" s="79"/>
      <c r="H30" s="61"/>
      <c r="I30" s="79"/>
      <c r="J30" s="61"/>
      <c r="K30" s="79"/>
      <c r="L30" s="61"/>
      <c r="M30" s="76"/>
      <c r="N30" s="73"/>
      <c r="O30" s="70"/>
      <c r="P30" s="32" t="s">
        <v>67</v>
      </c>
      <c r="Q30" s="32">
        <v>164</v>
      </c>
      <c r="R30" s="51">
        <v>164</v>
      </c>
      <c r="S30" s="29">
        <f t="shared" si="4"/>
        <v>100</v>
      </c>
    </row>
    <row r="31" spans="1:19" ht="42" customHeight="1" thickBot="1">
      <c r="A31" s="26"/>
      <c r="B31" s="74" t="s">
        <v>43</v>
      </c>
      <c r="C31" s="74"/>
      <c r="D31" s="74">
        <f>F31+H31+J31+L31</f>
        <v>282.5</v>
      </c>
      <c r="E31" s="77">
        <f>G31+I31+K31+M31</f>
        <v>278.3</v>
      </c>
      <c r="F31" s="59"/>
      <c r="G31" s="77"/>
      <c r="H31" s="59"/>
      <c r="I31" s="77"/>
      <c r="J31" s="59">
        <v>282.5</v>
      </c>
      <c r="K31" s="62">
        <v>278.3</v>
      </c>
      <c r="L31" s="65"/>
      <c r="M31" s="66"/>
      <c r="N31" s="67">
        <v>100</v>
      </c>
      <c r="O31" s="56">
        <f t="shared" si="2"/>
        <v>98.513274336283189</v>
      </c>
      <c r="P31" s="32" t="s">
        <v>68</v>
      </c>
      <c r="Q31" s="32">
        <v>400</v>
      </c>
      <c r="R31" s="51">
        <v>400</v>
      </c>
      <c r="S31" s="29">
        <f t="shared" si="4"/>
        <v>100</v>
      </c>
    </row>
    <row r="32" spans="1:19" ht="42" customHeight="1" thickBot="1">
      <c r="A32" s="26"/>
      <c r="B32" s="75"/>
      <c r="C32" s="75"/>
      <c r="D32" s="75"/>
      <c r="E32" s="78"/>
      <c r="F32" s="60"/>
      <c r="G32" s="78"/>
      <c r="H32" s="60"/>
      <c r="I32" s="78"/>
      <c r="J32" s="60"/>
      <c r="K32" s="63"/>
      <c r="L32" s="57"/>
      <c r="M32" s="57"/>
      <c r="N32" s="57"/>
      <c r="O32" s="57"/>
      <c r="P32" s="32" t="s">
        <v>69</v>
      </c>
      <c r="Q32" s="32">
        <v>2887</v>
      </c>
      <c r="R32" s="51">
        <v>2887</v>
      </c>
      <c r="S32" s="29">
        <f t="shared" si="4"/>
        <v>100</v>
      </c>
    </row>
    <row r="33" spans="1:19" ht="42" customHeight="1" thickBot="1">
      <c r="A33" s="26"/>
      <c r="B33" s="75"/>
      <c r="C33" s="75"/>
      <c r="D33" s="75"/>
      <c r="E33" s="78"/>
      <c r="F33" s="60"/>
      <c r="G33" s="78"/>
      <c r="H33" s="60"/>
      <c r="I33" s="78"/>
      <c r="J33" s="60"/>
      <c r="K33" s="63"/>
      <c r="L33" s="57"/>
      <c r="M33" s="57"/>
      <c r="N33" s="57"/>
      <c r="O33" s="57"/>
      <c r="P33" s="32" t="s">
        <v>70</v>
      </c>
      <c r="Q33" s="32">
        <v>6890</v>
      </c>
      <c r="R33" s="51">
        <v>6890</v>
      </c>
      <c r="S33" s="29">
        <f t="shared" si="4"/>
        <v>100</v>
      </c>
    </row>
    <row r="34" spans="1:19" ht="52.5" customHeight="1" thickBot="1">
      <c r="A34" s="26"/>
      <c r="B34" s="75"/>
      <c r="C34" s="75"/>
      <c r="D34" s="75"/>
      <c r="E34" s="78"/>
      <c r="F34" s="60"/>
      <c r="G34" s="78"/>
      <c r="H34" s="60"/>
      <c r="I34" s="78"/>
      <c r="J34" s="60"/>
      <c r="K34" s="63"/>
      <c r="L34" s="57"/>
      <c r="M34" s="57"/>
      <c r="N34" s="57"/>
      <c r="O34" s="57"/>
      <c r="P34" s="32" t="s">
        <v>71</v>
      </c>
      <c r="Q34" s="32">
        <v>38</v>
      </c>
      <c r="R34" s="51">
        <v>38</v>
      </c>
      <c r="S34" s="29">
        <f t="shared" si="4"/>
        <v>100</v>
      </c>
    </row>
    <row r="35" spans="1:19" ht="70.5" thickBot="1">
      <c r="A35" s="26"/>
      <c r="B35" s="76"/>
      <c r="C35" s="76"/>
      <c r="D35" s="76"/>
      <c r="E35" s="79"/>
      <c r="F35" s="61"/>
      <c r="G35" s="79"/>
      <c r="H35" s="61"/>
      <c r="I35" s="79"/>
      <c r="J35" s="61"/>
      <c r="K35" s="64"/>
      <c r="L35" s="58"/>
      <c r="M35" s="58"/>
      <c r="N35" s="58"/>
      <c r="O35" s="58"/>
      <c r="P35" s="32" t="s">
        <v>72</v>
      </c>
      <c r="Q35" s="32">
        <v>7</v>
      </c>
      <c r="R35" s="51">
        <v>7</v>
      </c>
      <c r="S35" s="29">
        <f t="shared" si="4"/>
        <v>100</v>
      </c>
    </row>
    <row r="36" spans="1:19" ht="113.25" thickBot="1">
      <c r="A36" s="37"/>
      <c r="B36" s="27" t="s">
        <v>79</v>
      </c>
      <c r="C36" s="31" t="s">
        <v>77</v>
      </c>
      <c r="D36" s="39">
        <f>D37+D38</f>
        <v>2551.7000000000003</v>
      </c>
      <c r="E36" s="53">
        <f>E37+E38</f>
        <v>2551.5</v>
      </c>
      <c r="F36" s="40">
        <f t="shared" ref="F36:M36" si="13">F37+F38</f>
        <v>68.3</v>
      </c>
      <c r="G36" s="53">
        <f t="shared" si="13"/>
        <v>68.3</v>
      </c>
      <c r="H36" s="40">
        <f t="shared" si="13"/>
        <v>0</v>
      </c>
      <c r="I36" s="53">
        <f t="shared" si="13"/>
        <v>0</v>
      </c>
      <c r="J36" s="40">
        <f t="shared" si="11"/>
        <v>2483.4</v>
      </c>
      <c r="K36" s="53">
        <f t="shared" si="12"/>
        <v>2483.1999999999998</v>
      </c>
      <c r="L36" s="40">
        <f t="shared" si="13"/>
        <v>0</v>
      </c>
      <c r="M36" s="39">
        <f t="shared" si="13"/>
        <v>0</v>
      </c>
      <c r="N36" s="41">
        <v>100</v>
      </c>
      <c r="O36" s="29">
        <f t="shared" si="2"/>
        <v>99.992162088019739</v>
      </c>
      <c r="P36" s="39"/>
      <c r="Q36" s="39"/>
      <c r="R36" s="53"/>
      <c r="S36" s="29"/>
    </row>
    <row r="37" spans="1:19" ht="163.5" thickBot="1">
      <c r="A37" s="26"/>
      <c r="B37" s="22" t="s">
        <v>52</v>
      </c>
      <c r="C37" s="32"/>
      <c r="D37" s="32">
        <f>F37+H37+J37+L37</f>
        <v>2367.3000000000002</v>
      </c>
      <c r="E37" s="51">
        <f>G37+I37+K37+M37</f>
        <v>2367.1</v>
      </c>
      <c r="F37" s="33"/>
      <c r="G37" s="51"/>
      <c r="H37" s="33">
        <v>0</v>
      </c>
      <c r="I37" s="51">
        <v>0</v>
      </c>
      <c r="J37" s="33">
        <v>2367.3000000000002</v>
      </c>
      <c r="K37" s="51">
        <v>2367.1</v>
      </c>
      <c r="L37" s="33"/>
      <c r="M37" s="32"/>
      <c r="N37" s="34">
        <v>100</v>
      </c>
      <c r="O37" s="29">
        <f t="shared" si="2"/>
        <v>99.99155155662568</v>
      </c>
      <c r="P37" s="32" t="s">
        <v>73</v>
      </c>
      <c r="Q37" s="32">
        <v>100</v>
      </c>
      <c r="R37" s="51">
        <v>99.5</v>
      </c>
      <c r="S37" s="29">
        <f t="shared" si="4"/>
        <v>99.5</v>
      </c>
    </row>
    <row r="38" spans="1:19" ht="256.5" thickBot="1">
      <c r="A38" s="26"/>
      <c r="B38" s="22" t="s">
        <v>53</v>
      </c>
      <c r="C38" s="32"/>
      <c r="D38" s="32">
        <f>F38+H38+J38+L38</f>
        <v>184.39999999999998</v>
      </c>
      <c r="E38" s="51">
        <f>G38+I38+K38+M38</f>
        <v>184.39999999999998</v>
      </c>
      <c r="F38" s="33">
        <v>68.3</v>
      </c>
      <c r="G38" s="51">
        <v>68.3</v>
      </c>
      <c r="H38" s="33"/>
      <c r="I38" s="51"/>
      <c r="J38" s="33">
        <v>116.1</v>
      </c>
      <c r="K38" s="51">
        <v>116.1</v>
      </c>
      <c r="L38" s="33"/>
      <c r="M38" s="32"/>
      <c r="N38" s="34">
        <v>100</v>
      </c>
      <c r="O38" s="29">
        <f t="shared" si="2"/>
        <v>100</v>
      </c>
      <c r="P38" s="32" t="s">
        <v>74</v>
      </c>
      <c r="Q38" s="32">
        <v>100</v>
      </c>
      <c r="R38" s="51">
        <v>100</v>
      </c>
      <c r="S38" s="29">
        <v>100</v>
      </c>
    </row>
    <row r="39" spans="1:19" ht="24" thickBot="1">
      <c r="A39" s="26"/>
      <c r="B39" s="32"/>
      <c r="C39" s="32"/>
      <c r="D39" s="32"/>
      <c r="E39" s="51"/>
      <c r="F39" s="32"/>
      <c r="G39" s="51"/>
      <c r="H39" s="32"/>
      <c r="I39" s="51"/>
      <c r="J39" s="32"/>
      <c r="K39" s="51"/>
      <c r="L39" s="32"/>
      <c r="M39" s="32"/>
      <c r="N39" s="32"/>
      <c r="O39" s="32"/>
      <c r="P39" s="32"/>
      <c r="Q39" s="32"/>
      <c r="R39" s="51"/>
      <c r="S39" s="32"/>
    </row>
    <row r="40" spans="1:19" ht="23.25">
      <c r="A40" s="42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</row>
    <row r="41" spans="1:19" ht="24">
      <c r="A41" s="44" t="s">
        <v>75</v>
      </c>
      <c r="B41" s="43"/>
      <c r="C41" s="43" t="s">
        <v>57</v>
      </c>
      <c r="D41" s="43"/>
      <c r="E41" s="43"/>
      <c r="F41" s="43"/>
      <c r="G41" s="43" t="s">
        <v>58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</row>
    <row r="42" spans="1:19" ht="24">
      <c r="A42" s="44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</row>
    <row r="43" spans="1:19" ht="23.25">
      <c r="A43" s="42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</row>
    <row r="44" spans="1:19" ht="24">
      <c r="A44" s="44" t="s">
        <v>56</v>
      </c>
      <c r="B44" s="43"/>
      <c r="C44" s="43" t="s">
        <v>54</v>
      </c>
      <c r="D44" s="43"/>
      <c r="E44" s="43"/>
      <c r="F44" s="43"/>
      <c r="G44" s="43" t="s">
        <v>55</v>
      </c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</row>
    <row r="45" spans="1:19" ht="24">
      <c r="A45" s="44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</row>
    <row r="46" spans="1:19" ht="23.25">
      <c r="A46" s="42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</row>
    <row r="47" spans="1:19" ht="24">
      <c r="A47" s="44" t="s">
        <v>38</v>
      </c>
      <c r="B47" s="43"/>
      <c r="C47" s="43" t="s">
        <v>76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</row>
    <row r="48" spans="1:19">
      <c r="A48" s="15"/>
    </row>
    <row r="49" spans="1:1">
      <c r="A49" s="15"/>
    </row>
  </sheetData>
  <mergeCells count="47">
    <mergeCell ref="A1:S1"/>
    <mergeCell ref="A4:S4"/>
    <mergeCell ref="A5:S5"/>
    <mergeCell ref="A6:S6"/>
    <mergeCell ref="A7:S7"/>
    <mergeCell ref="Q8:Q11"/>
    <mergeCell ref="R8:R11"/>
    <mergeCell ref="S8:S11"/>
    <mergeCell ref="B8:B11"/>
    <mergeCell ref="C8:C11"/>
    <mergeCell ref="D8:M8"/>
    <mergeCell ref="N8:O10"/>
    <mergeCell ref="D9:E10"/>
    <mergeCell ref="F9:M9"/>
    <mergeCell ref="F10:G10"/>
    <mergeCell ref="H10:I10"/>
    <mergeCell ref="J10:K10"/>
    <mergeCell ref="L10:M10"/>
    <mergeCell ref="P8:P11"/>
    <mergeCell ref="B31:B35"/>
    <mergeCell ref="E31:E35"/>
    <mergeCell ref="K27:K30"/>
    <mergeCell ref="J27:J30"/>
    <mergeCell ref="I27:I30"/>
    <mergeCell ref="B27:B30"/>
    <mergeCell ref="O27:O30"/>
    <mergeCell ref="N27:N30"/>
    <mergeCell ref="M27:M30"/>
    <mergeCell ref="L27:L30"/>
    <mergeCell ref="C31:C35"/>
    <mergeCell ref="H27:H30"/>
    <mergeCell ref="C27:C30"/>
    <mergeCell ref="G27:G30"/>
    <mergeCell ref="F27:F30"/>
    <mergeCell ref="E27:E30"/>
    <mergeCell ref="D27:D30"/>
    <mergeCell ref="F31:F35"/>
    <mergeCell ref="D31:D35"/>
    <mergeCell ref="H31:H35"/>
    <mergeCell ref="I31:I35"/>
    <mergeCell ref="G31:G35"/>
    <mergeCell ref="O31:O35"/>
    <mergeCell ref="J31:J35"/>
    <mergeCell ref="K31:K35"/>
    <mergeCell ref="L31:L35"/>
    <mergeCell ref="M31:M35"/>
    <mergeCell ref="N31:N35"/>
  </mergeCells>
  <phoneticPr fontId="0" type="noConversion"/>
  <hyperlinks>
    <hyperlink ref="A2" location="sub_1000" display="sub_1000"/>
  </hyperlinks>
  <pageMargins left="0.27559055118110237" right="0.15748031496062992" top="0.55118110236220474" bottom="0.51181102362204722" header="0.51181102362204722" footer="0.51181102362204722"/>
  <pageSetup paperSize="9" scale="42" orientation="landscape" horizontalDpi="300" verticalDpi="300" r:id="rId1"/>
  <headerFooter alignWithMargins="0"/>
  <rowBreaks count="3" manualBreakCount="3">
    <brk id="18" max="18" man="1"/>
    <brk id="30" max="16383" man="1"/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6:T43"/>
  <sheetViews>
    <sheetView workbookViewId="0">
      <selection activeCell="Q18" sqref="Q18"/>
    </sheetView>
  </sheetViews>
  <sheetFormatPr defaultRowHeight="12.75"/>
  <sheetData>
    <row r="6" spans="2:20">
      <c r="B6" s="1" t="s">
        <v>0</v>
      </c>
    </row>
    <row r="7" spans="2:20">
      <c r="B7" s="2" t="s">
        <v>1</v>
      </c>
    </row>
    <row r="8" spans="2:20">
      <c r="B8" s="3"/>
    </row>
    <row r="9" spans="2:20">
      <c r="B9" s="4" t="s">
        <v>2</v>
      </c>
    </row>
    <row r="10" spans="2:20">
      <c r="B10" s="4" t="s">
        <v>3</v>
      </c>
    </row>
    <row r="11" spans="2:20" ht="13.5">
      <c r="B11" s="5" t="s">
        <v>4</v>
      </c>
    </row>
    <row r="12" spans="2:20" ht="13.5" thickBot="1">
      <c r="B12" s="3"/>
    </row>
    <row r="13" spans="2:20" ht="150.75" customHeight="1" thickBot="1">
      <c r="B13" s="6" t="s">
        <v>5</v>
      </c>
      <c r="C13" s="97" t="s">
        <v>7</v>
      </c>
      <c r="D13" s="97" t="s">
        <v>8</v>
      </c>
      <c r="E13" s="100" t="s">
        <v>9</v>
      </c>
      <c r="F13" s="101"/>
      <c r="G13" s="101"/>
      <c r="H13" s="101"/>
      <c r="I13" s="101"/>
      <c r="J13" s="101"/>
      <c r="K13" s="101"/>
      <c r="L13" s="101"/>
      <c r="M13" s="101"/>
      <c r="N13" s="102"/>
      <c r="O13" s="103" t="s">
        <v>10</v>
      </c>
      <c r="P13" s="104"/>
      <c r="Q13" s="97" t="s">
        <v>11</v>
      </c>
      <c r="R13" s="97" t="s">
        <v>12</v>
      </c>
      <c r="S13" s="97" t="s">
        <v>13</v>
      </c>
      <c r="T13" s="97" t="s">
        <v>14</v>
      </c>
    </row>
    <row r="14" spans="2:20" ht="13.5" thickBot="1">
      <c r="B14" s="7" t="s">
        <v>6</v>
      </c>
      <c r="C14" s="98"/>
      <c r="D14" s="98"/>
      <c r="E14" s="103" t="s">
        <v>15</v>
      </c>
      <c r="F14" s="104"/>
      <c r="G14" s="100" t="s">
        <v>16</v>
      </c>
      <c r="H14" s="101"/>
      <c r="I14" s="101"/>
      <c r="J14" s="101"/>
      <c r="K14" s="101"/>
      <c r="L14" s="101"/>
      <c r="M14" s="101"/>
      <c r="N14" s="102"/>
      <c r="O14" s="105"/>
      <c r="P14" s="106"/>
      <c r="Q14" s="98"/>
      <c r="R14" s="98"/>
      <c r="S14" s="98"/>
      <c r="T14" s="98"/>
    </row>
    <row r="15" spans="2:20" ht="25.5" customHeight="1" thickBot="1">
      <c r="B15" s="8"/>
      <c r="C15" s="98"/>
      <c r="D15" s="98"/>
      <c r="E15" s="107"/>
      <c r="F15" s="108"/>
      <c r="G15" s="100" t="s">
        <v>17</v>
      </c>
      <c r="H15" s="102"/>
      <c r="I15" s="100" t="s">
        <v>18</v>
      </c>
      <c r="J15" s="102"/>
      <c r="K15" s="100" t="s">
        <v>19</v>
      </c>
      <c r="L15" s="102"/>
      <c r="M15" s="100" t="s">
        <v>20</v>
      </c>
      <c r="N15" s="102"/>
      <c r="O15" s="107"/>
      <c r="P15" s="108"/>
      <c r="Q15" s="98"/>
      <c r="R15" s="98"/>
      <c r="S15" s="98"/>
      <c r="T15" s="98"/>
    </row>
    <row r="16" spans="2:20" ht="13.5" thickBot="1">
      <c r="B16" s="9"/>
      <c r="C16" s="99"/>
      <c r="D16" s="99"/>
      <c r="E16" s="10" t="s">
        <v>21</v>
      </c>
      <c r="F16" s="10" t="s">
        <v>22</v>
      </c>
      <c r="G16" s="10" t="s">
        <v>21</v>
      </c>
      <c r="H16" s="10" t="s">
        <v>22</v>
      </c>
      <c r="I16" s="10" t="s">
        <v>21</v>
      </c>
      <c r="J16" s="10" t="s">
        <v>22</v>
      </c>
      <c r="K16" s="10" t="s">
        <v>21</v>
      </c>
      <c r="L16" s="10" t="s">
        <v>22</v>
      </c>
      <c r="M16" s="10" t="s">
        <v>21</v>
      </c>
      <c r="N16" s="10" t="s">
        <v>22</v>
      </c>
      <c r="O16" s="10" t="s">
        <v>21</v>
      </c>
      <c r="P16" s="10" t="s">
        <v>22</v>
      </c>
      <c r="Q16" s="99"/>
      <c r="R16" s="99"/>
      <c r="S16" s="99"/>
      <c r="T16" s="99"/>
    </row>
    <row r="17" spans="2:20" ht="13.5" thickBot="1">
      <c r="B17" s="11">
        <v>1</v>
      </c>
      <c r="C17" s="10">
        <v>2</v>
      </c>
      <c r="D17" s="10">
        <v>3</v>
      </c>
      <c r="E17" s="10">
        <v>4</v>
      </c>
      <c r="F17" s="10">
        <v>5</v>
      </c>
      <c r="G17" s="10">
        <v>6</v>
      </c>
      <c r="H17" s="10">
        <v>7</v>
      </c>
      <c r="I17" s="10">
        <v>8</v>
      </c>
      <c r="J17" s="10">
        <v>9</v>
      </c>
      <c r="K17" s="10">
        <v>10</v>
      </c>
      <c r="L17" s="10">
        <v>11</v>
      </c>
      <c r="M17" s="10">
        <v>12</v>
      </c>
      <c r="N17" s="10">
        <v>13</v>
      </c>
      <c r="O17" s="10">
        <v>14</v>
      </c>
      <c r="P17" s="10">
        <v>15</v>
      </c>
      <c r="Q17" s="10">
        <v>16</v>
      </c>
      <c r="R17" s="10">
        <v>17</v>
      </c>
      <c r="S17" s="10">
        <v>18</v>
      </c>
      <c r="T17" s="10">
        <v>19</v>
      </c>
    </row>
    <row r="18" spans="2:20" ht="39" thickBot="1">
      <c r="B18" s="12"/>
      <c r="C18" s="10" t="s">
        <v>23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</row>
    <row r="19" spans="2:20" ht="13.5" thickBot="1"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</row>
    <row r="20" spans="2:20" ht="51.75" thickBot="1">
      <c r="B20" s="12"/>
      <c r="C20" s="10" t="s">
        <v>24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</row>
    <row r="21" spans="2:20" ht="26.25" thickBot="1">
      <c r="B21" s="12"/>
      <c r="C21" s="10" t="s">
        <v>25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2:20" ht="51.75" thickBot="1">
      <c r="B22" s="12"/>
      <c r="C22" s="10" t="s">
        <v>26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2:20" ht="26.25" thickBot="1">
      <c r="B23" s="12"/>
      <c r="C23" s="10" t="s">
        <v>27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2:20" ht="26.25" thickBot="1">
      <c r="B24" s="12"/>
      <c r="C24" s="10" t="s">
        <v>28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2:20" ht="13.5" thickBot="1">
      <c r="B25" s="12"/>
      <c r="C25" s="10" t="s">
        <v>29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2:20" ht="13.5" thickBot="1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2:20" ht="51.75" thickBot="1">
      <c r="B27" s="12"/>
      <c r="C27" s="10" t="s">
        <v>30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2:20" ht="26.25" thickBot="1">
      <c r="B28" s="12"/>
      <c r="C28" s="10" t="s">
        <v>25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2:20" ht="51.75" thickBot="1">
      <c r="B29" s="12"/>
      <c r="C29" s="10" t="s">
        <v>31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2:20" ht="26.25" thickBot="1">
      <c r="B30" s="12"/>
      <c r="C30" s="10" t="s">
        <v>32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2:20" ht="26.25" thickBot="1">
      <c r="B31" s="12"/>
      <c r="C31" s="10" t="s">
        <v>33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2:20" ht="13.5" thickBot="1">
      <c r="B32" s="12"/>
      <c r="C32" s="10" t="s">
        <v>29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2:20" ht="13.5" thickBot="1">
      <c r="B33" s="1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2:20">
      <c r="B34" s="3"/>
    </row>
    <row r="35" spans="2:20" ht="13.5">
      <c r="B35" s="5" t="s">
        <v>34</v>
      </c>
    </row>
    <row r="36" spans="2:20" ht="13.5">
      <c r="B36" s="5" t="s">
        <v>35</v>
      </c>
    </row>
    <row r="37" spans="2:20">
      <c r="B37" s="3"/>
    </row>
    <row r="38" spans="2:20" ht="13.5">
      <c r="B38" s="5" t="s">
        <v>36</v>
      </c>
    </row>
    <row r="39" spans="2:20" ht="13.5">
      <c r="B39" s="5" t="s">
        <v>37</v>
      </c>
    </row>
    <row r="40" spans="2:20">
      <c r="B40" s="3"/>
    </row>
    <row r="41" spans="2:20" ht="14.25" thickBot="1">
      <c r="B41" s="5" t="s">
        <v>38</v>
      </c>
    </row>
    <row r="42" spans="2:20" ht="13.5" thickBot="1">
      <c r="B42" s="14"/>
    </row>
    <row r="43" spans="2:20" ht="13.5" thickBot="1">
      <c r="B43" s="12"/>
    </row>
  </sheetData>
  <mergeCells count="14">
    <mergeCell ref="Q13:Q16"/>
    <mergeCell ref="R13:R16"/>
    <mergeCell ref="S13:S16"/>
    <mergeCell ref="T13:T16"/>
    <mergeCell ref="C13:C16"/>
    <mergeCell ref="D13:D16"/>
    <mergeCell ref="E13:N13"/>
    <mergeCell ref="O13:P15"/>
    <mergeCell ref="E14:F15"/>
    <mergeCell ref="G14:N14"/>
    <mergeCell ref="G15:H15"/>
    <mergeCell ref="I15:J15"/>
    <mergeCell ref="K15:L15"/>
    <mergeCell ref="M15:N15"/>
  </mergeCells>
  <phoneticPr fontId="0" type="noConversion"/>
  <hyperlinks>
    <hyperlink ref="B7" location="sub_1000" display="sub_1000"/>
  </hyperlinks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2018-03-02T12:37:37Z</cp:lastPrinted>
  <dcterms:created xsi:type="dcterms:W3CDTF">1996-10-08T23:32:33Z</dcterms:created>
  <dcterms:modified xsi:type="dcterms:W3CDTF">2018-03-06T09:36:25Z</dcterms:modified>
</cp:coreProperties>
</file>