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1"/>
  <c r="E73"/>
  <c r="E28"/>
  <c r="E76"/>
  <c r="E75" s="1"/>
  <c r="E68"/>
  <c r="E71" l="1"/>
  <c r="E70" s="1"/>
  <c r="D71"/>
  <c r="D68" l="1"/>
  <c r="D25"/>
  <c r="E59" l="1"/>
  <c r="E58" s="1"/>
  <c r="E57" s="1"/>
  <c r="D59"/>
  <c r="D58" s="1"/>
  <c r="D57" s="1"/>
  <c r="E55"/>
  <c r="E54" s="1"/>
  <c r="D55"/>
  <c r="D54" s="1"/>
  <c r="E38"/>
  <c r="E36" s="1"/>
  <c r="D15"/>
  <c r="D14" s="1"/>
  <c r="D20"/>
  <c r="D23"/>
  <c r="D28"/>
  <c r="D27" s="1"/>
  <c r="D32"/>
  <c r="D34"/>
  <c r="D38"/>
  <c r="D36" s="1"/>
  <c r="D50"/>
  <c r="D40" s="1"/>
  <c r="D64"/>
  <c r="D66"/>
  <c r="D76"/>
  <c r="D75" s="1"/>
  <c r="D83"/>
  <c r="D79"/>
  <c r="D73"/>
  <c r="D70" s="1"/>
  <c r="E15"/>
  <c r="E14" s="1"/>
  <c r="E23"/>
  <c r="E25"/>
  <c r="E27"/>
  <c r="E32"/>
  <c r="E34"/>
  <c r="E50"/>
  <c r="E40" s="1"/>
  <c r="E64"/>
  <c r="E66"/>
  <c r="E83"/>
  <c r="E79"/>
  <c r="D37"/>
  <c r="E37"/>
  <c r="D78" l="1"/>
  <c r="D63"/>
  <c r="E63"/>
  <c r="D31"/>
  <c r="D30" s="1"/>
  <c r="D22"/>
  <c r="D19" s="1"/>
  <c r="E22"/>
  <c r="E19" s="1"/>
  <c r="E78"/>
  <c r="E31"/>
  <c r="E30" s="1"/>
  <c r="D62" l="1"/>
  <c r="D13"/>
  <c r="E13"/>
  <c r="E62"/>
  <c r="E61" s="1"/>
  <c r="D61"/>
  <c r="D12" l="1"/>
  <c r="E12"/>
</calcChain>
</file>

<file path=xl/sharedStrings.xml><?xml version="1.0" encoding="utf-8"?>
<sst xmlns="http://schemas.openxmlformats.org/spreadsheetml/2006/main" count="236" uniqueCount="231">
  <si>
    <t>Наименование показателя</t>
  </si>
  <si>
    <t>Код  строки</t>
  </si>
  <si>
    <t>Код дохода по КД</t>
  </si>
  <si>
    <t>Доходы бюджета - ВСЕГО</t>
  </si>
  <si>
    <t>1/1</t>
  </si>
  <si>
    <t>000  8  50  00000  00  0000  000</t>
  </si>
  <si>
    <t xml:space="preserve"> НАЛОГОВЫЕ И НЕНАЛОГОВЫЕ ДОХОДЫ</t>
  </si>
  <si>
    <t>1/2</t>
  </si>
  <si>
    <t>000  1  00  00000  00  0000  000</t>
  </si>
  <si>
    <t>НАЛОГИ НА ПРИБЫЛЬ, ДОХОДЫ</t>
  </si>
  <si>
    <t>1/3</t>
  </si>
  <si>
    <t>000  1  01  00000  00  0000  000</t>
  </si>
  <si>
    <t>Налог на доходы физических лиц</t>
  </si>
  <si>
    <t>1/16</t>
  </si>
  <si>
    <t>000  1  01  02000  01  0000  110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</si>
  <si>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</si>
  <si>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1/17</t>
  </si>
  <si>
    <t>000  1  01  02010  01  0000  110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</si>
  <si>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</si>
  <si>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1/19</t>
  </si>
  <si>
    <t>000  1  01  02030  01  0000  110</t>
  </si>
  <si>
    <t>НАЛОГИ НА СОВОКУПНЫЙ ДОХОД</t>
  </si>
  <si>
    <t>1/100</t>
  </si>
  <si>
    <t>000  1  05  00000  00  0000  000</t>
  </si>
  <si>
    <t>НАЛОГИ НА ИМУЩЕСТВО</t>
  </si>
  <si>
    <t>1/124</t>
  </si>
  <si>
    <t>000  1  06  00000  00  0000  000</t>
  </si>
  <si>
    <t>Налог на имущество физических лиц</t>
  </si>
  <si>
    <t>1/125</t>
  </si>
  <si>
    <t>000  1  06  01000  00  0000  110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</si>
  <si>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</si>
  <si>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000  1  06  01030  10  0000  110</t>
  </si>
  <si>
    <t>Земельный налог</t>
  </si>
  <si>
    <t>1/140</t>
  </si>
  <si>
    <t>000  1  06  06000  00  0000  110</t>
  </si>
  <si>
    <t>Земельный налог с организаций</t>
  </si>
  <si>
    <t>1/141</t>
  </si>
  <si>
    <t>000  1  06  06030  00  0000  110</t>
  </si>
  <si>
    <t>Земельный налог с организаций, обладающих земельным участком, расположенным в границах сельских поселений</t>
  </si>
  <si>
    <t>000  1  06  06033  10  0000  110</t>
  </si>
  <si>
    <t>Земельный налог с физических лиц</t>
  </si>
  <si>
    <t>1/149</t>
  </si>
  <si>
    <t>000  1  06  06040  00  0000  110</t>
  </si>
  <si>
    <t>Земельный налог с физических лиц, обладающих земельным участком, расположенным в границах сельских поселений</t>
  </si>
  <si>
    <t>000  1  06  06043  10  0000  110</t>
  </si>
  <si>
    <t>ГОСУДАРСТВЕННАЯ ПОШЛИНА</t>
  </si>
  <si>
    <t>1/177</t>
  </si>
  <si>
    <t>000  1  08  00000  00  0000  000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</si>
  <si>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</si>
  <si>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1/185</t>
  </si>
  <si>
    <t>000  1  08  04000  01  0000  110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</si>
  <si>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</si>
  <si>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000  1  08  04020  01  0000  110</t>
  </si>
  <si>
    <t>ДОХОДЫ ОТ ИСПОЛЬЗОВАНИЯ ИМУЩЕСТВА, НАХОДЯЩЕГОСЯ В ГОСУДАРСТВЕННОЙ И МУНИЦИПАЛЬНОЙ СОБСТВЕННОСТИ</t>
  </si>
  <si>
    <t>1/432</t>
  </si>
  <si>
    <t>000  1  11  00000  00  0000  000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</si>
  <si>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</si>
  <si>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1/497</t>
  </si>
  <si>
    <t>000  1  11  05000  00  0000  120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</si>
  <si>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</si>
  <si>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1/</t>
  </si>
  <si>
    <t>000  1  11  05020  00  0000  120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</si>
  <si>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</si>
  <si>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000  1  11  05025  10  0000  120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</si>
  <si>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</si>
  <si>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1/533</t>
  </si>
  <si>
    <t>000  1  11  05030  00  0000  120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</si>
  <si>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</si>
  <si>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000  1  11  05035  10  0000  120</t>
  </si>
  <si>
    <t>ДОХОДЫ ОТ ОКАЗАНИЯ ПЛАТНЫХ УСЛУГ (РАБОТ) И КОМПЕНСАЦИИ ЗАТРАТ ГОСУДАРСТВА</t>
  </si>
  <si>
    <t>1/753</t>
  </si>
  <si>
    <t>000  1  13  00000  00  0000  000</t>
  </si>
  <si>
    <t>Доходы от оказания платных услуг(работ)</t>
  </si>
  <si>
    <t>1/754</t>
  </si>
  <si>
    <t>000  1  13  01000  00  0000  130</t>
  </si>
  <si>
    <t>Прочие доходы от оказания платных услуг (работ) получателями средств федерального бюджета</t>
  </si>
  <si>
    <t>1/796</t>
  </si>
  <si>
    <t>000  1  13  01990  00  0000  130</t>
  </si>
  <si>
    <t xml:space="preserve">Прочие доходы от оказания  услуг (работ) получателями средств бюджетов поселений  </t>
  </si>
  <si>
    <t>1/804</t>
  </si>
  <si>
    <t>000  1  13  01995  10  0000  130</t>
  </si>
  <si>
    <t>ДОХОДЫ ОТ ПРОДАЖИ МАТЕРИАЛЬНЫХ И НЕМАТЕРИАЛЬНЫХ АКТИВОВ</t>
  </si>
  <si>
    <t>1/805</t>
  </si>
  <si>
    <t>000  1  14  00000  00  0000  000</t>
  </si>
  <si>
    <t>Доходы от продажи квартир, находящихся в собственности поселений</t>
  </si>
  <si>
    <t>1/535</t>
  </si>
  <si>
    <t>000  1  14  01050  10  0000  410</t>
  </si>
  <si>
    <t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</si>
  <si>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1/559</t>
  </si>
  <si>
    <t>000  1  14  02030  10  0000  410</t>
  </si>
  <si>
    <t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</si>
  <si>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1/560</t>
  </si>
  <si>
    <t>000  1  14  02030  10  0000  440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</si>
  <si>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основных средств по указанному имуществу</t>
  </si>
  <si>
    <t>1/567</t>
  </si>
  <si>
    <t>000  1  14  02032  10  0000  410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</si>
  <si>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материальных запасов по указанному имуществу</t>
  </si>
  <si>
    <t>1/568</t>
  </si>
  <si>
    <t>000  1  14  02032  10  0000  440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</si>
  <si>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</si>
  <si>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1/575</t>
  </si>
  <si>
    <t>000  1  14  02033  10  0000  410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</si>
  <si>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</si>
  <si>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1/576</t>
  </si>
  <si>
    <t>000  1  14  02033  10  0000  440</t>
  </si>
  <si>
    <t>Доходы от продажи нематериальных активов</t>
  </si>
  <si>
    <t>1/605</t>
  </si>
  <si>
    <t>000  1  14  04000  00  0000  420</t>
  </si>
  <si>
    <t>Доходы от продажи нематериальных активов, находящихся в собственности поселений</t>
  </si>
  <si>
    <t>1/618</t>
  </si>
  <si>
    <t>000  1  14  04050  10  0000  420</t>
  </si>
  <si>
    <t>Доходы от продажи земельных участков, находящихся в государственной и муниципальной собственности</t>
  </si>
  <si>
    <t>1/944</t>
  </si>
  <si>
    <t>000  1  14  06000  00  0000  430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</si>
  <si>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</si>
  <si>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1/951</t>
  </si>
  <si>
    <t>000  1  14  06013  10  0000  430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</si>
  <si>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</si>
  <si>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1/631</t>
  </si>
  <si>
    <t>000  1  14  06025  05  0000  430</t>
  </si>
  <si>
    <t>Доходы от продажи земельных участков, находящихся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</si>
  <si>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1/632</t>
  </si>
  <si>
    <t>000  1  14  06026  10  0000  430</t>
  </si>
  <si>
    <t>ШТРАФЫ, САНКЦИИ, ВОЗМЕЩЕНИЕ УЩЕРБА</t>
  </si>
  <si>
    <t>1/653</t>
  </si>
  <si>
    <t>000  1  16  00000  00  0000  000</t>
  </si>
  <si>
    <t>Денежные взыскания (штрафы) за нарушение бюджетного законодательства Российской Федерации</t>
  </si>
  <si>
    <t>1/677</t>
  </si>
  <si>
    <t>1/683</t>
  </si>
  <si>
    <t>ПРОЧИЕ НЕНАЛОГОВЫЕ ДОХОДЫ</t>
  </si>
  <si>
    <t>1/1346</t>
  </si>
  <si>
    <t>000  1  17  00000  00  0000  000</t>
  </si>
  <si>
    <t>Прочие неналоговые доходы</t>
  </si>
  <si>
    <t>1/1370</t>
  </si>
  <si>
    <t>000  1  17  05000  00  0000  180</t>
  </si>
  <si>
    <t>1/1284</t>
  </si>
  <si>
    <t>000  1  17  05050  10  0000  180</t>
  </si>
  <si>
    <t>БЕЗВОЗМЕЗДНЫЕ ПОСТУПЛЕНИЯ</t>
  </si>
  <si>
    <t>1/1440</t>
  </si>
  <si>
    <t>000  2  00  00000  00  0000  000</t>
  </si>
  <si>
    <t>БЕЗВОЗМЕЗДНЫЕ ПОСТУПЛЕНИЯ ОТ ДРУГИХ БЮДЖЕТОВ БЮДЖЕТНОЙ СИСТЕМЫ РОССИЙСКОЙ ФЕДЕРАЦИИ</t>
  </si>
  <si>
    <t>1/1499</t>
  </si>
  <si>
    <t>000  2  02  00000  00  0000  000</t>
  </si>
  <si>
    <t>Дотации бюджетам субъектов Российской Федерации и муниципальных образований</t>
  </si>
  <si>
    <t>1/1500</t>
  </si>
  <si>
    <t>Дотации на выравнивание бюджетной обеспеченности</t>
  </si>
  <si>
    <t>1/1501</t>
  </si>
  <si>
    <t>Дотации бюджетам сельских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</si>
  <si>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</si>
  <si>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1/1510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</si>
  <si>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</si>
  <si>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сиситемы  Российской Федерации  (межбюджетные субсидии)</t>
  </si>
  <si>
    <t>1/1544</t>
  </si>
  <si>
    <t>Прочие субсидии</t>
  </si>
  <si>
    <t>1/2225</t>
  </si>
  <si>
    <t>Прочие субсидии бюджетам сельских поселений</t>
  </si>
  <si>
    <t>1/2231</t>
  </si>
  <si>
    <t>Субвенции бюджетам субъектов Российской Федерации и муниципальных образований</t>
  </si>
  <si>
    <t>1/2235</t>
  </si>
  <si>
    <t>Субвенции бюджетам на осуществление первичного воинского учета на территориях, где отсутствуют военные комиссариаты</t>
  </si>
  <si>
    <t>1/2315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</si>
  <si>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</si>
  <si>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</si>
  <si>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1/2945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</si>
  <si>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</si>
  <si>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1/2980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</si>
  <si>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</si>
  <si>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1/2985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</si>
  <si>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</si>
  <si>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1/2929</t>
  </si>
  <si>
    <t>Межбюджетные трансферты, передаваемые бюджетам поселений на поощрение достижения наилучших показателей деятельности органов местного самоуправления</t>
  </si>
  <si>
    <t>1/2934</t>
  </si>
  <si>
    <t>Прочие межбюджетные трансферты, передаваемые бюджетам поселений</t>
  </si>
  <si>
    <t>1/3334</t>
  </si>
  <si>
    <t>Прочие межбюджетные трансферты, передаваемые бюджетам сельских поселений</t>
  </si>
  <si>
    <t>1/3340</t>
  </si>
  <si>
    <t>Прочие безвозмездные поступления в бюджеты поселений от бюджетов муниципальных районов</t>
  </si>
  <si>
    <t>1/3178</t>
  </si>
  <si>
    <t>1/135</t>
  </si>
  <si>
    <t>1/151</t>
  </si>
  <si>
    <t>1/159</t>
  </si>
  <si>
    <t>1/191</t>
  </si>
  <si>
    <t>1/539</t>
  </si>
  <si>
    <t>1/1377</t>
  </si>
  <si>
    <t>1/1504</t>
  </si>
  <si>
    <t>1/1513</t>
  </si>
  <si>
    <t>1/2371</t>
  </si>
  <si>
    <t>Приложение №1</t>
  </si>
  <si>
    <t xml:space="preserve">к постановлению администрации Ерышевского </t>
  </si>
  <si>
    <t>сельского поселения Павловского муниципального района</t>
  </si>
  <si>
    <t xml:space="preserve"> ОТЧЕТ ОБ ИСПОЛНЕНИИ БЮДЖЕТА ЕРЫШЕВСКОГО СЕЛЬСКОГО </t>
  </si>
  <si>
    <t xml:space="preserve">    (тыс.руб.)</t>
  </si>
  <si>
    <t>Глава Ерышевского сельского поселения ____________________________Т.П.Быкова</t>
  </si>
  <si>
    <t>000  1  16  07090  00  0000  140</t>
  </si>
  <si>
    <t>000  1  16  07090  10  0000  140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</si>
  <si>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</si>
  <si>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 Прочие неналоговые доходы бюджетов сельских поселений</t>
  </si>
  <si>
    <t>000  1  17  05050  00  0000  180</t>
  </si>
  <si>
    <t xml:space="preserve"> Прочие неналоговые доходы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</si>
  <si>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</si>
  <si>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</si>
  <si>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Ведущий  специалист  _____________________Н.В.Сухотерина</t>
  </si>
  <si>
    <t>Утверждено бюджеты городских и сельских поселений на 2022г</t>
  </si>
  <si>
    <t>Субсидии бюджетам на софинансирование капитальных вложений в объекты муниципальной собственности</t>
  </si>
  <si>
    <t>000  2  02  20077  00  0000  150</t>
  </si>
  <si>
    <t>Субсидии бюджетам сельских поселений на софинансирование капитальных вложений в объекты муниципальной собственности</t>
  </si>
  <si>
    <t>000  2  02  20077  10  0000  150</t>
  </si>
  <si>
    <t>000  2  02  15000  00  0000  150</t>
  </si>
  <si>
    <t>000  2  02  15001  00  0000  150</t>
  </si>
  <si>
    <t>000  2  02  15001  10  0000  150</t>
  </si>
  <si>
    <t>000  2  02  15002  00  0000  150</t>
  </si>
  <si>
    <t>000  2  02  15002  10  0000  150</t>
  </si>
  <si>
    <t>000  2  02  16001  00  0000  150</t>
  </si>
  <si>
    <t>000  2  02  16001  10  0000  150</t>
  </si>
  <si>
    <t>000  2  02  20000  00  0000  150</t>
  </si>
  <si>
    <t>000  2  02  29999  00  0000  150</t>
  </si>
  <si>
    <t>000  2  02  29999  10  0000  150</t>
  </si>
  <si>
    <t>000  2  02  30000  00  0000  150</t>
  </si>
  <si>
    <t>000  2  02  35118  00  0000  150</t>
  </si>
  <si>
    <t>000  2  02  35118  10  0000  150</t>
  </si>
  <si>
    <t>000  2  02  40000  00  0000  150</t>
  </si>
  <si>
    <t>000  2  02  40014  00  0000  150</t>
  </si>
  <si>
    <t>000  2  02  40014  10  0000  150</t>
  </si>
  <si>
    <t>000  2  02  04059  00  0000  150</t>
  </si>
  <si>
    <t>000  2  02  04059  10  0000  150</t>
  </si>
  <si>
    <t>000  2  02  04999  00  0000  150</t>
  </si>
  <si>
    <t>000  2  02  04999  10  0000  150</t>
  </si>
  <si>
    <t>000  2  02  09054  10  0000  150</t>
  </si>
  <si>
    <t>Исполнено по бюджетам городских и сельских поселений за 9 месяцев 2022г</t>
  </si>
  <si>
    <t xml:space="preserve">              ПО ДОХОДАМ  за 9 месяцев 2023 года</t>
  </si>
  <si>
    <t>от  01.11.2023г.  №31</t>
  </si>
</sst>
</file>

<file path=xl/styles.xml><?xml version="1.0" encoding="utf-8"?>
<styleSheet xmlns="http://schemas.openxmlformats.org/spreadsheetml/2006/main">
  <fonts count="33">
    <font>
      <sz val="8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c"/>
      <family val="2"/>
      <charset val="204"/>
    </font>
    <font>
      <b/>
      <sz val="8"/>
      <name val="Arial Cyr"/>
      <family val="2"/>
      <charset val="204"/>
    </font>
    <font>
      <b/>
      <sz val="8"/>
      <color indexed="8"/>
      <name val="Calibri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name val="Arial Cyr"/>
      <family val="2"/>
      <charset val="204"/>
    </font>
    <font>
      <sz val="8"/>
      <name val="Arial Cyr"/>
      <family val="2"/>
      <charset val="204"/>
    </font>
    <font>
      <sz val="8"/>
      <color indexed="8"/>
      <name val="Arial Cyr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2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31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83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18" fillId="0" borderId="0" xfId="0" applyFont="1"/>
    <xf numFmtId="49" fontId="20" fillId="0" borderId="0" xfId="0" applyNumberFormat="1" applyFont="1" applyAlignment="1">
      <alignment horizontal="right"/>
    </xf>
    <xf numFmtId="49" fontId="21" fillId="0" borderId="10" xfId="0" applyNumberFormat="1" applyFont="1" applyBorder="1" applyAlignment="1">
      <alignment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top" wrapText="1"/>
    </xf>
    <xf numFmtId="49" fontId="21" fillId="0" borderId="11" xfId="0" applyNumberFormat="1" applyFont="1" applyBorder="1" applyAlignment="1">
      <alignment horizontal="center" wrapText="1"/>
    </xf>
    <xf numFmtId="49" fontId="22" fillId="0" borderId="1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1" fillId="0" borderId="13" xfId="0" applyNumberFormat="1" applyFont="1" applyBorder="1" applyAlignment="1">
      <alignment wrapText="1"/>
    </xf>
    <xf numFmtId="49" fontId="21" fillId="0" borderId="13" xfId="0" applyNumberFormat="1" applyFont="1" applyBorder="1" applyAlignment="1">
      <alignment horizontal="center"/>
    </xf>
    <xf numFmtId="49" fontId="21" fillId="0" borderId="13" xfId="0" applyNumberFormat="1" applyFont="1" applyBorder="1"/>
    <xf numFmtId="4" fontId="21" fillId="0" borderId="13" xfId="0" applyNumberFormat="1" applyFont="1" applyBorder="1" applyAlignment="1">
      <alignment horizontal="right"/>
    </xf>
    <xf numFmtId="0" fontId="0" fillId="0" borderId="14" xfId="0" applyNumberFormat="1" applyFont="1" applyBorder="1" applyAlignment="1">
      <alignment wrapText="1"/>
    </xf>
    <xf numFmtId="49" fontId="0" fillId="0" borderId="14" xfId="0" applyNumberFormat="1" applyFont="1" applyBorder="1" applyAlignment="1">
      <alignment horizontal="center"/>
    </xf>
    <xf numFmtId="49" fontId="0" fillId="0" borderId="14" xfId="0" applyNumberFormat="1" applyFont="1" applyBorder="1"/>
    <xf numFmtId="4" fontId="23" fillId="0" borderId="14" xfId="0" applyNumberFormat="1" applyFont="1" applyBorder="1" applyAlignment="1">
      <alignment horizontal="right"/>
    </xf>
    <xf numFmtId="0" fontId="21" fillId="0" borderId="14" xfId="0" applyNumberFormat="1" applyFont="1" applyBorder="1" applyAlignment="1">
      <alignment wrapText="1"/>
    </xf>
    <xf numFmtId="49" fontId="21" fillId="0" borderId="14" xfId="0" applyNumberFormat="1" applyFont="1" applyBorder="1"/>
    <xf numFmtId="4" fontId="24" fillId="0" borderId="14" xfId="0" applyNumberFormat="1" applyFont="1" applyBorder="1" applyAlignment="1">
      <alignment horizontal="right"/>
    </xf>
    <xf numFmtId="0" fontId="25" fillId="0" borderId="14" xfId="0" applyNumberFormat="1" applyFont="1" applyBorder="1" applyAlignment="1">
      <alignment wrapText="1"/>
    </xf>
    <xf numFmtId="0" fontId="26" fillId="23" borderId="15" xfId="0" applyNumberFormat="1" applyFont="1" applyFill="1" applyBorder="1" applyAlignment="1">
      <alignment wrapText="1"/>
    </xf>
    <xf numFmtId="49" fontId="0" fillId="23" borderId="16" xfId="0" applyNumberFormat="1" applyFont="1" applyFill="1" applyBorder="1" applyAlignment="1">
      <alignment horizontal="center"/>
    </xf>
    <xf numFmtId="49" fontId="0" fillId="23" borderId="15" xfId="0" applyNumberFormat="1" applyFont="1" applyFill="1" applyBorder="1"/>
    <xf numFmtId="4" fontId="23" fillId="23" borderId="15" xfId="0" applyNumberFormat="1" applyFont="1" applyFill="1" applyBorder="1" applyAlignment="1">
      <alignment horizontal="right"/>
    </xf>
    <xf numFmtId="0" fontId="26" fillId="23" borderId="14" xfId="0" applyNumberFormat="1" applyFont="1" applyFill="1" applyBorder="1" applyAlignment="1">
      <alignment wrapText="1"/>
    </xf>
    <xf numFmtId="49" fontId="0" fillId="23" borderId="14" xfId="0" applyNumberFormat="1" applyFont="1" applyFill="1" applyBorder="1" applyAlignment="1">
      <alignment horizontal="center"/>
    </xf>
    <xf numFmtId="4" fontId="23" fillId="23" borderId="14" xfId="0" applyNumberFormat="1" applyFont="1" applyFill="1" applyBorder="1" applyAlignment="1">
      <alignment horizontal="right"/>
    </xf>
    <xf numFmtId="49" fontId="0" fillId="23" borderId="17" xfId="0" applyNumberFormat="1" applyFont="1" applyFill="1" applyBorder="1" applyAlignment="1">
      <alignment horizontal="center"/>
    </xf>
    <xf numFmtId="0" fontId="0" fillId="0" borderId="17" xfId="0" applyNumberFormat="1" applyFont="1" applyBorder="1" applyAlignment="1">
      <alignment wrapText="1"/>
    </xf>
    <xf numFmtId="49" fontId="0" fillId="0" borderId="17" xfId="0" applyNumberFormat="1" applyFont="1" applyFill="1" applyBorder="1" applyAlignment="1">
      <alignment horizontal="center"/>
    </xf>
    <xf numFmtId="49" fontId="0" fillId="0" borderId="17" xfId="0" applyNumberFormat="1" applyFont="1" applyBorder="1"/>
    <xf numFmtId="4" fontId="23" fillId="0" borderId="17" xfId="0" applyNumberFormat="1" applyFont="1" applyBorder="1" applyAlignment="1">
      <alignment horizontal="right"/>
    </xf>
    <xf numFmtId="0" fontId="27" fillId="0" borderId="14" xfId="0" applyNumberFormat="1" applyFont="1" applyBorder="1" applyAlignment="1">
      <alignment wrapText="1"/>
    </xf>
    <xf numFmtId="49" fontId="0" fillId="0" borderId="14" xfId="0" applyNumberFormat="1" applyFont="1" applyFill="1" applyBorder="1" applyAlignment="1">
      <alignment horizontal="center"/>
    </xf>
    <xf numFmtId="49" fontId="0" fillId="0" borderId="13" xfId="0" applyNumberFormat="1" applyFont="1" applyFill="1" applyBorder="1" applyAlignment="1">
      <alignment horizontal="center"/>
    </xf>
    <xf numFmtId="0" fontId="18" fillId="0" borderId="14" xfId="0" applyNumberFormat="1" applyFont="1" applyBorder="1" applyAlignment="1">
      <alignment wrapText="1"/>
    </xf>
    <xf numFmtId="49" fontId="0" fillId="23" borderId="14" xfId="0" applyNumberFormat="1" applyFont="1" applyFill="1" applyBorder="1"/>
    <xf numFmtId="49" fontId="0" fillId="0" borderId="13" xfId="0" applyNumberFormat="1" applyFont="1" applyBorder="1" applyAlignment="1">
      <alignment horizontal="center"/>
    </xf>
    <xf numFmtId="49" fontId="0" fillId="23" borderId="13" xfId="0" applyNumberFormat="1" applyFont="1" applyFill="1" applyBorder="1" applyAlignment="1">
      <alignment horizontal="center"/>
    </xf>
    <xf numFmtId="0" fontId="0" fillId="0" borderId="0" xfId="0" applyFill="1"/>
    <xf numFmtId="0" fontId="26" fillId="0" borderId="14" xfId="0" applyNumberFormat="1" applyFont="1" applyBorder="1" applyAlignment="1">
      <alignment wrapText="1"/>
    </xf>
    <xf numFmtId="0" fontId="28" fillId="0" borderId="14" xfId="0" applyNumberFormat="1" applyFont="1" applyBorder="1" applyAlignment="1">
      <alignment wrapText="1"/>
    </xf>
    <xf numFmtId="0" fontId="26" fillId="23" borderId="14" xfId="0" applyFont="1" applyFill="1" applyBorder="1" applyAlignment="1">
      <alignment wrapText="1"/>
    </xf>
    <xf numFmtId="49" fontId="0" fillId="23" borderId="14" xfId="0" applyNumberFormat="1" applyFont="1" applyFill="1" applyBorder="1" applyAlignment="1"/>
    <xf numFmtId="49" fontId="29" fillId="0" borderId="14" xfId="0" applyNumberFormat="1" applyFont="1" applyBorder="1" applyAlignment="1">
      <alignment vertical="top" wrapText="1"/>
    </xf>
    <xf numFmtId="0" fontId="27" fillId="23" borderId="14" xfId="0" applyNumberFormat="1" applyFont="1" applyFill="1" applyBorder="1" applyAlignment="1">
      <alignment wrapText="1"/>
    </xf>
    <xf numFmtId="49" fontId="21" fillId="0" borderId="14" xfId="0" applyNumberFormat="1" applyFont="1" applyFill="1" applyBorder="1" applyAlignment="1">
      <alignment horizontal="center"/>
    </xf>
    <xf numFmtId="0" fontId="30" fillId="0" borderId="14" xfId="0" applyNumberFormat="1" applyFont="1" applyBorder="1" applyAlignment="1">
      <alignment wrapText="1"/>
    </xf>
    <xf numFmtId="49" fontId="21" fillId="0" borderId="14" xfId="0" applyNumberFormat="1" applyFont="1" applyBorder="1" applyAlignment="1">
      <alignment horizontal="center"/>
    </xf>
    <xf numFmtId="2" fontId="24" fillId="0" borderId="14" xfId="0" applyNumberFormat="1" applyFont="1" applyBorder="1"/>
    <xf numFmtId="2" fontId="23" fillId="0" borderId="14" xfId="0" applyNumberFormat="1" applyFont="1" applyBorder="1" applyAlignment="1">
      <alignment horizontal="right"/>
    </xf>
    <xf numFmtId="2" fontId="23" fillId="0" borderId="14" xfId="0" applyNumberFormat="1" applyFont="1" applyBorder="1"/>
    <xf numFmtId="2" fontId="23" fillId="23" borderId="14" xfId="0" applyNumberFormat="1" applyFont="1" applyFill="1" applyBorder="1" applyAlignment="1">
      <alignment horizontal="right"/>
    </xf>
    <xf numFmtId="49" fontId="21" fillId="0" borderId="17" xfId="0" applyNumberFormat="1" applyFont="1" applyBorder="1" applyAlignment="1">
      <alignment horizontal="center"/>
    </xf>
    <xf numFmtId="2" fontId="24" fillId="0" borderId="14" xfId="0" applyNumberFormat="1" applyFont="1" applyBorder="1" applyAlignment="1">
      <alignment horizontal="right"/>
    </xf>
    <xf numFmtId="49" fontId="0" fillId="0" borderId="17" xfId="0" applyNumberFormat="1" applyFont="1" applyBorder="1" applyAlignment="1">
      <alignment horizontal="center"/>
    </xf>
    <xf numFmtId="0" fontId="26" fillId="0" borderId="14" xfId="0" applyNumberFormat="1" applyFont="1" applyFill="1" applyBorder="1" applyAlignment="1">
      <alignment wrapText="1"/>
    </xf>
    <xf numFmtId="49" fontId="0" fillId="0" borderId="14" xfId="0" applyNumberFormat="1" applyFont="1" applyFill="1" applyBorder="1"/>
    <xf numFmtId="2" fontId="23" fillId="0" borderId="14" xfId="0" applyNumberFormat="1" applyFont="1" applyFill="1" applyBorder="1" applyAlignment="1">
      <alignment horizontal="right"/>
    </xf>
    <xf numFmtId="49" fontId="0" fillId="23" borderId="14" xfId="0" applyNumberFormat="1" applyFill="1" applyBorder="1" applyAlignment="1">
      <alignment horizontal="center"/>
    </xf>
    <xf numFmtId="49" fontId="0" fillId="23" borderId="13" xfId="0" applyNumberFormat="1" applyFill="1" applyBorder="1" applyAlignment="1">
      <alignment horizontal="center"/>
    </xf>
    <xf numFmtId="49" fontId="0" fillId="0" borderId="14" xfId="0" applyNumberFormat="1" applyBorder="1"/>
    <xf numFmtId="49" fontId="0" fillId="23" borderId="14" xfId="0" applyNumberFormat="1" applyFill="1" applyBorder="1"/>
    <xf numFmtId="49" fontId="0" fillId="23" borderId="18" xfId="0" applyNumberFormat="1" applyFont="1" applyFill="1" applyBorder="1"/>
    <xf numFmtId="49" fontId="0" fillId="0" borderId="14" xfId="0" applyNumberFormat="1" applyFill="1" applyBorder="1"/>
    <xf numFmtId="0" fontId="26" fillId="24" borderId="14" xfId="0" applyNumberFormat="1" applyFont="1" applyFill="1" applyBorder="1" applyAlignment="1">
      <alignment wrapText="1"/>
    </xf>
    <xf numFmtId="49" fontId="0" fillId="24" borderId="14" xfId="0" applyNumberFormat="1" applyFill="1" applyBorder="1" applyAlignment="1">
      <alignment horizontal="center"/>
    </xf>
    <xf numFmtId="49" fontId="0" fillId="24" borderId="14" xfId="0" applyNumberFormat="1" applyFill="1" applyBorder="1"/>
    <xf numFmtId="2" fontId="23" fillId="24" borderId="14" xfId="0" applyNumberFormat="1" applyFont="1" applyFill="1" applyBorder="1" applyAlignment="1">
      <alignment horizontal="right"/>
    </xf>
    <xf numFmtId="49" fontId="0" fillId="25" borderId="17" xfId="0" applyNumberFormat="1" applyFont="1" applyFill="1" applyBorder="1" applyAlignment="1">
      <alignment horizontal="center"/>
    </xf>
    <xf numFmtId="49" fontId="0" fillId="25" borderId="14" xfId="0" applyNumberFormat="1" applyFont="1" applyFill="1" applyBorder="1"/>
    <xf numFmtId="2" fontId="23" fillId="25" borderId="14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32" fillId="26" borderId="0" xfId="0" applyFont="1" applyFill="1" applyBorder="1"/>
    <xf numFmtId="0" fontId="0" fillId="0" borderId="0" xfId="0" applyFont="1" applyBorder="1" applyAlignment="1">
      <alignment horizontal="left"/>
    </xf>
    <xf numFmtId="0" fontId="0" fillId="0" borderId="0" xfId="0" applyFont="1" applyBorder="1"/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8"/>
  <sheetViews>
    <sheetView tabSelected="1" view="pageBreakPreview" zoomScale="110" zoomScaleNormal="120" zoomScaleSheetLayoutView="110" workbookViewId="0">
      <selection activeCell="C4" sqref="C4:D4"/>
    </sheetView>
  </sheetViews>
  <sheetFormatPr defaultRowHeight="11.25"/>
  <cols>
    <col min="1" max="1" width="40.83203125" style="1" customWidth="1"/>
    <col min="2" max="2" width="6.83203125" style="2" customWidth="1"/>
    <col min="3" max="3" width="29.83203125" customWidth="1"/>
    <col min="4" max="4" width="14.1640625" customWidth="1"/>
    <col min="5" max="5" width="15.83203125" customWidth="1"/>
    <col min="6" max="6" width="1.83203125" customWidth="1"/>
    <col min="7" max="10" width="0" hidden="1" customWidth="1"/>
  </cols>
  <sheetData>
    <row r="1" spans="1:5">
      <c r="C1" s="78" t="s">
        <v>187</v>
      </c>
      <c r="D1" s="78"/>
      <c r="E1" s="78"/>
    </row>
    <row r="2" spans="1:5">
      <c r="C2" s="79" t="s">
        <v>188</v>
      </c>
      <c r="D2" s="79"/>
      <c r="E2" s="79"/>
    </row>
    <row r="3" spans="1:5">
      <c r="C3" s="79" t="s">
        <v>189</v>
      </c>
      <c r="D3" s="79"/>
      <c r="E3" s="79"/>
    </row>
    <row r="4" spans="1:5">
      <c r="C4" s="77" t="s">
        <v>230</v>
      </c>
      <c r="D4" s="77"/>
    </row>
    <row r="5" spans="1:5" ht="12.75">
      <c r="A5" s="80" t="s">
        <v>190</v>
      </c>
      <c r="B5" s="80"/>
      <c r="C5" s="80"/>
      <c r="D5" s="80"/>
      <c r="E5" s="80"/>
    </row>
    <row r="6" spans="1:5" ht="7.5" customHeight="1">
      <c r="C6" s="3"/>
    </row>
    <row r="7" spans="1:5" ht="15.75" hidden="1">
      <c r="C7" s="82"/>
      <c r="D7" s="82"/>
      <c r="E7" s="82"/>
    </row>
    <row r="8" spans="1:5" ht="12.75">
      <c r="A8" s="81" t="s">
        <v>229</v>
      </c>
      <c r="B8" s="81"/>
      <c r="C8" s="81"/>
      <c r="D8" s="81"/>
      <c r="E8" s="81"/>
    </row>
    <row r="9" spans="1:5" ht="13.5" thickBot="1">
      <c r="E9" s="4" t="s">
        <v>191</v>
      </c>
    </row>
    <row r="10" spans="1:5" ht="69.75" customHeight="1">
      <c r="A10" s="5" t="s">
        <v>0</v>
      </c>
      <c r="B10" s="5" t="s">
        <v>1</v>
      </c>
      <c r="C10" s="6" t="s">
        <v>2</v>
      </c>
      <c r="D10" s="7" t="s">
        <v>202</v>
      </c>
      <c r="E10" s="7" t="s">
        <v>228</v>
      </c>
    </row>
    <row r="11" spans="1:5" s="10" customFormat="1">
      <c r="A11" s="8">
        <v>1</v>
      </c>
      <c r="B11" s="8">
        <v>2</v>
      </c>
      <c r="C11" s="8">
        <v>3</v>
      </c>
      <c r="D11" s="9">
        <v>8</v>
      </c>
      <c r="E11" s="9">
        <v>13</v>
      </c>
    </row>
    <row r="12" spans="1:5">
      <c r="A12" s="11" t="s">
        <v>3</v>
      </c>
      <c r="B12" s="12" t="s">
        <v>4</v>
      </c>
      <c r="C12" s="13" t="s">
        <v>5</v>
      </c>
      <c r="D12" s="14">
        <f>D13+D61</f>
        <v>7431</v>
      </c>
      <c r="E12" s="14">
        <f>E13+E61</f>
        <v>5577.0999999999995</v>
      </c>
    </row>
    <row r="13" spans="1:5" ht="12">
      <c r="A13" s="15" t="s">
        <v>6</v>
      </c>
      <c r="B13" s="16" t="s">
        <v>7</v>
      </c>
      <c r="C13" s="17" t="s">
        <v>8</v>
      </c>
      <c r="D13" s="18">
        <f>D14+D19+D27+D30+D36+D40+D57+D54</f>
        <v>689</v>
      </c>
      <c r="E13" s="18">
        <f>E14+E19+E27+E30+E36+E40+E57+E54</f>
        <v>410</v>
      </c>
    </row>
    <row r="14" spans="1:5" ht="12">
      <c r="A14" s="19" t="s">
        <v>9</v>
      </c>
      <c r="B14" s="12" t="s">
        <v>10</v>
      </c>
      <c r="C14" s="20" t="s">
        <v>11</v>
      </c>
      <c r="D14" s="21">
        <f>D15</f>
        <v>98.6</v>
      </c>
      <c r="E14" s="21">
        <f>E15</f>
        <v>44.4</v>
      </c>
    </row>
    <row r="15" spans="1:5" ht="12">
      <c r="A15" s="22" t="s">
        <v>12</v>
      </c>
      <c r="B15" s="16" t="s">
        <v>13</v>
      </c>
      <c r="C15" s="17" t="s">
        <v>14</v>
      </c>
      <c r="D15" s="18">
        <f>D16+D17</f>
        <v>98.6</v>
      </c>
      <c r="E15" s="18">
        <f>E16+E17</f>
        <v>44.4</v>
      </c>
    </row>
    <row r="16" spans="1:5" ht="102">
      <c r="A16" s="23" t="s">
        <v>15</v>
      </c>
      <c r="B16" s="24" t="s">
        <v>16</v>
      </c>
      <c r="C16" s="25" t="s">
        <v>17</v>
      </c>
      <c r="D16" s="26">
        <v>98.6</v>
      </c>
      <c r="E16" s="26">
        <v>46.5</v>
      </c>
    </row>
    <row r="17" spans="1:6" ht="63.75">
      <c r="A17" s="27" t="s">
        <v>18</v>
      </c>
      <c r="B17" s="28" t="s">
        <v>19</v>
      </c>
      <c r="C17" s="66" t="s">
        <v>20</v>
      </c>
      <c r="D17" s="29">
        <v>0</v>
      </c>
      <c r="E17" s="29">
        <v>-2.1</v>
      </c>
    </row>
    <row r="18" spans="1:6" ht="12.75" thickBot="1">
      <c r="A18" s="31" t="s">
        <v>21</v>
      </c>
      <c r="B18" s="32" t="s">
        <v>22</v>
      </c>
      <c r="C18" s="33" t="s">
        <v>23</v>
      </c>
      <c r="D18" s="34"/>
      <c r="E18" s="34"/>
    </row>
    <row r="19" spans="1:6" ht="12.75">
      <c r="A19" s="38" t="s">
        <v>24</v>
      </c>
      <c r="B19" s="12" t="s">
        <v>25</v>
      </c>
      <c r="C19" s="20" t="s">
        <v>26</v>
      </c>
      <c r="D19" s="21">
        <f>D20+D22</f>
        <v>415</v>
      </c>
      <c r="E19" s="21">
        <f>E20+E22</f>
        <v>191.39999999999998</v>
      </c>
    </row>
    <row r="20" spans="1:6" ht="12.75">
      <c r="A20" s="35" t="s">
        <v>27</v>
      </c>
      <c r="B20" s="16" t="s">
        <v>28</v>
      </c>
      <c r="C20" s="17" t="s">
        <v>29</v>
      </c>
      <c r="D20" s="18">
        <f>D21</f>
        <v>13</v>
      </c>
      <c r="E20" s="18">
        <f>E21</f>
        <v>0.7</v>
      </c>
    </row>
    <row r="21" spans="1:6" ht="56.25" customHeight="1">
      <c r="A21" s="27" t="s">
        <v>30</v>
      </c>
      <c r="B21" s="62" t="s">
        <v>178</v>
      </c>
      <c r="C21" s="39" t="s">
        <v>31</v>
      </c>
      <c r="D21" s="29">
        <v>13</v>
      </c>
      <c r="E21" s="29">
        <v>0.7</v>
      </c>
    </row>
    <row r="22" spans="1:6" ht="12.75">
      <c r="A22" s="35" t="s">
        <v>32</v>
      </c>
      <c r="B22" s="16" t="s">
        <v>33</v>
      </c>
      <c r="C22" s="17" t="s">
        <v>34</v>
      </c>
      <c r="D22" s="18">
        <f>D23+D25</f>
        <v>402</v>
      </c>
      <c r="E22" s="18">
        <f>E23+E25</f>
        <v>190.7</v>
      </c>
    </row>
    <row r="23" spans="1:6" ht="12.75">
      <c r="A23" s="35" t="s">
        <v>35</v>
      </c>
      <c r="B23" s="40" t="s">
        <v>36</v>
      </c>
      <c r="C23" s="17" t="s">
        <v>37</v>
      </c>
      <c r="D23" s="18">
        <f>D24</f>
        <v>115</v>
      </c>
      <c r="E23" s="18">
        <f>E24</f>
        <v>107.5</v>
      </c>
    </row>
    <row r="24" spans="1:6" ht="51">
      <c r="A24" s="27" t="s">
        <v>38</v>
      </c>
      <c r="B24" s="63" t="s">
        <v>179</v>
      </c>
      <c r="C24" s="39" t="s">
        <v>39</v>
      </c>
      <c r="D24" s="29">
        <v>115</v>
      </c>
      <c r="E24" s="29">
        <v>107.5</v>
      </c>
    </row>
    <row r="25" spans="1:6" ht="12.75">
      <c r="A25" s="35" t="s">
        <v>40</v>
      </c>
      <c r="B25" s="16" t="s">
        <v>41</v>
      </c>
      <c r="C25" s="17" t="s">
        <v>42</v>
      </c>
      <c r="D25" s="18">
        <f>D26</f>
        <v>287</v>
      </c>
      <c r="E25" s="18">
        <f>E26</f>
        <v>83.2</v>
      </c>
    </row>
    <row r="26" spans="1:6" ht="51">
      <c r="A26" s="27" t="s">
        <v>43</v>
      </c>
      <c r="B26" s="62" t="s">
        <v>180</v>
      </c>
      <c r="C26" s="39" t="s">
        <v>44</v>
      </c>
      <c r="D26" s="29">
        <v>287</v>
      </c>
      <c r="E26" s="29">
        <v>83.2</v>
      </c>
      <c r="F26" s="42"/>
    </row>
    <row r="27" spans="1:6" ht="12">
      <c r="A27" s="19" t="s">
        <v>45</v>
      </c>
      <c r="B27" s="12" t="s">
        <v>46</v>
      </c>
      <c r="C27" s="20" t="s">
        <v>47</v>
      </c>
      <c r="D27" s="21">
        <f t="shared" ref="D27:E28" si="0">D28</f>
        <v>1.4</v>
      </c>
      <c r="E27" s="21">
        <f t="shared" si="0"/>
        <v>0.2</v>
      </c>
    </row>
    <row r="28" spans="1:6" ht="76.5">
      <c r="A28" s="43" t="s">
        <v>48</v>
      </c>
      <c r="B28" s="40" t="s">
        <v>49</v>
      </c>
      <c r="C28" s="17" t="s">
        <v>50</v>
      </c>
      <c r="D28" s="18">
        <f t="shared" si="0"/>
        <v>1.4</v>
      </c>
      <c r="E28" s="18">
        <f t="shared" si="0"/>
        <v>0.2</v>
      </c>
    </row>
    <row r="29" spans="1:6" ht="102">
      <c r="A29" s="27" t="s">
        <v>51</v>
      </c>
      <c r="B29" s="63" t="s">
        <v>181</v>
      </c>
      <c r="C29" s="39" t="s">
        <v>52</v>
      </c>
      <c r="D29" s="29">
        <v>1.4</v>
      </c>
      <c r="E29" s="29">
        <v>0.2</v>
      </c>
    </row>
    <row r="30" spans="1:6" ht="45">
      <c r="A30" s="44" t="s">
        <v>53</v>
      </c>
      <c r="B30" s="12" t="s">
        <v>54</v>
      </c>
      <c r="C30" s="20" t="s">
        <v>55</v>
      </c>
      <c r="D30" s="21">
        <f>D31</f>
        <v>174</v>
      </c>
      <c r="E30" s="21">
        <f>E31</f>
        <v>174</v>
      </c>
    </row>
    <row r="31" spans="1:6" ht="127.5">
      <c r="A31" s="43" t="s">
        <v>56</v>
      </c>
      <c r="B31" s="16" t="s">
        <v>57</v>
      </c>
      <c r="C31" s="17" t="s">
        <v>58</v>
      </c>
      <c r="D31" s="18">
        <f>D32+D34</f>
        <v>174</v>
      </c>
      <c r="E31" s="18">
        <f>E32+E34</f>
        <v>174</v>
      </c>
    </row>
    <row r="32" spans="1:6" ht="126" customHeight="1">
      <c r="A32" s="43" t="s">
        <v>59</v>
      </c>
      <c r="B32" s="40" t="s">
        <v>60</v>
      </c>
      <c r="C32" s="17" t="s">
        <v>61</v>
      </c>
      <c r="D32" s="18">
        <f>D33</f>
        <v>174</v>
      </c>
      <c r="E32" s="18">
        <f>E33</f>
        <v>174</v>
      </c>
    </row>
    <row r="33" spans="1:5" ht="117" customHeight="1">
      <c r="A33" s="45" t="s">
        <v>62</v>
      </c>
      <c r="B33" s="41" t="s">
        <v>60</v>
      </c>
      <c r="C33" s="46" t="s">
        <v>63</v>
      </c>
      <c r="D33" s="29">
        <v>174</v>
      </c>
      <c r="E33" s="29">
        <v>174</v>
      </c>
    </row>
    <row r="34" spans="1:5" ht="117.75" hidden="1" customHeight="1" thickBot="1">
      <c r="A34" s="43" t="s">
        <v>64</v>
      </c>
      <c r="B34" s="40" t="s">
        <v>65</v>
      </c>
      <c r="C34" s="17" t="s">
        <v>66</v>
      </c>
      <c r="D34" s="18">
        <f>D35</f>
        <v>0</v>
      </c>
      <c r="E34" s="18">
        <f>E35</f>
        <v>0</v>
      </c>
    </row>
    <row r="35" spans="1:5" ht="102.75" hidden="1" thickBot="1">
      <c r="A35" s="27" t="s">
        <v>67</v>
      </c>
      <c r="B35" s="63" t="s">
        <v>182</v>
      </c>
      <c r="C35" s="39" t="s">
        <v>68</v>
      </c>
      <c r="D35" s="29">
        <v>0</v>
      </c>
      <c r="E35" s="29">
        <v>0</v>
      </c>
    </row>
    <row r="36" spans="1:5" ht="36" hidden="1" customHeight="1">
      <c r="A36" s="19" t="s">
        <v>69</v>
      </c>
      <c r="B36" s="12" t="s">
        <v>70</v>
      </c>
      <c r="C36" s="20" t="s">
        <v>71</v>
      </c>
      <c r="D36" s="21">
        <f t="shared" ref="D36:E37" si="1">D38</f>
        <v>0</v>
      </c>
      <c r="E36" s="21">
        <f t="shared" si="1"/>
        <v>0</v>
      </c>
    </row>
    <row r="37" spans="1:5" ht="0.75" hidden="1" customHeight="1">
      <c r="A37" s="47" t="s">
        <v>72</v>
      </c>
      <c r="B37" s="12" t="s">
        <v>73</v>
      </c>
      <c r="C37" s="20" t="s">
        <v>74</v>
      </c>
      <c r="D37" s="21">
        <f t="shared" si="1"/>
        <v>0</v>
      </c>
      <c r="E37" s="21">
        <f t="shared" si="1"/>
        <v>0</v>
      </c>
    </row>
    <row r="38" spans="1:5" ht="39" hidden="1" thickBot="1">
      <c r="A38" s="43" t="s">
        <v>75</v>
      </c>
      <c r="B38" s="16" t="s">
        <v>76</v>
      </c>
      <c r="C38" s="17" t="s">
        <v>77</v>
      </c>
      <c r="D38" s="18">
        <f>D39</f>
        <v>0</v>
      </c>
      <c r="E38" s="18">
        <f>E39</f>
        <v>0</v>
      </c>
    </row>
    <row r="39" spans="1:5" ht="39" hidden="1" thickBot="1">
      <c r="A39" s="27" t="s">
        <v>78</v>
      </c>
      <c r="B39" s="28" t="s">
        <v>79</v>
      </c>
      <c r="C39" s="39" t="s">
        <v>80</v>
      </c>
      <c r="D39" s="29">
        <v>0</v>
      </c>
      <c r="E39" s="29">
        <v>0</v>
      </c>
    </row>
    <row r="40" spans="1:5" ht="30.75" hidden="1" customHeight="1">
      <c r="A40" s="19" t="s">
        <v>81</v>
      </c>
      <c r="B40" s="37" t="s">
        <v>82</v>
      </c>
      <c r="C40" s="17" t="s">
        <v>83</v>
      </c>
      <c r="D40" s="18">
        <f>D50</f>
        <v>0</v>
      </c>
      <c r="E40" s="18">
        <f>E50</f>
        <v>0</v>
      </c>
    </row>
    <row r="41" spans="1:5" ht="12.75" hidden="1" customHeight="1">
      <c r="A41" s="15" t="s">
        <v>84</v>
      </c>
      <c r="B41" s="36" t="s">
        <v>85</v>
      </c>
      <c r="C41" s="17" t="s">
        <v>86</v>
      </c>
      <c r="D41" s="18"/>
      <c r="E41" s="18"/>
    </row>
    <row r="42" spans="1:5" ht="12.75" hidden="1" customHeight="1">
      <c r="A42" s="15" t="s">
        <v>87</v>
      </c>
      <c r="B42" s="37" t="s">
        <v>88</v>
      </c>
      <c r="C42" s="17" t="s">
        <v>89</v>
      </c>
      <c r="D42" s="18"/>
      <c r="E42" s="18"/>
    </row>
    <row r="43" spans="1:5" ht="101.25" hidden="1">
      <c r="A43" s="15" t="s">
        <v>90</v>
      </c>
      <c r="B43" s="36" t="s">
        <v>91</v>
      </c>
      <c r="C43" s="17" t="s">
        <v>92</v>
      </c>
      <c r="D43" s="18"/>
      <c r="E43" s="18"/>
    </row>
    <row r="44" spans="1:5" ht="90" hidden="1">
      <c r="A44" s="15" t="s">
        <v>93</v>
      </c>
      <c r="B44" s="37" t="s">
        <v>94</v>
      </c>
      <c r="C44" s="17" t="s">
        <v>95</v>
      </c>
      <c r="D44" s="18"/>
      <c r="E44" s="18"/>
    </row>
    <row r="45" spans="1:5" ht="90" hidden="1">
      <c r="A45" s="15" t="s">
        <v>96</v>
      </c>
      <c r="B45" s="36" t="s">
        <v>97</v>
      </c>
      <c r="C45" s="17" t="s">
        <v>98</v>
      </c>
      <c r="D45" s="18"/>
      <c r="E45" s="18"/>
    </row>
    <row r="46" spans="1:5" ht="12.75" hidden="1" customHeight="1">
      <c r="A46" s="15" t="s">
        <v>99</v>
      </c>
      <c r="B46" s="37" t="s">
        <v>100</v>
      </c>
      <c r="C46" s="17" t="s">
        <v>101</v>
      </c>
      <c r="D46" s="18"/>
      <c r="E46" s="18"/>
    </row>
    <row r="47" spans="1:5" ht="12.75" hidden="1" customHeight="1">
      <c r="A47" s="15" t="s">
        <v>102</v>
      </c>
      <c r="B47" s="36" t="s">
        <v>103</v>
      </c>
      <c r="C47" s="17" t="s">
        <v>104</v>
      </c>
      <c r="D47" s="18"/>
      <c r="E47" s="18"/>
    </row>
    <row r="48" spans="1:5" ht="1.5" hidden="1" customHeight="1" thickBot="1">
      <c r="A48" s="15" t="s">
        <v>105</v>
      </c>
      <c r="B48" s="36" t="s">
        <v>106</v>
      </c>
      <c r="C48" s="17" t="s">
        <v>107</v>
      </c>
      <c r="D48" s="18"/>
      <c r="E48" s="18"/>
    </row>
    <row r="49" spans="1:10" ht="1.5" hidden="1" customHeight="1" thickBot="1">
      <c r="A49" s="15" t="s">
        <v>108</v>
      </c>
      <c r="B49" s="36" t="s">
        <v>109</v>
      </c>
      <c r="C49" s="17" t="s">
        <v>110</v>
      </c>
      <c r="D49" s="18"/>
      <c r="E49" s="18"/>
    </row>
    <row r="50" spans="1:10" ht="51" hidden="1">
      <c r="A50" s="43" t="s">
        <v>111</v>
      </c>
      <c r="B50" s="37" t="s">
        <v>112</v>
      </c>
      <c r="C50" s="17" t="s">
        <v>113</v>
      </c>
      <c r="D50" s="18">
        <f>D51</f>
        <v>0</v>
      </c>
      <c r="E50" s="18">
        <f>E51</f>
        <v>0</v>
      </c>
    </row>
    <row r="51" spans="1:10" ht="63.75" hidden="1">
      <c r="A51" s="48" t="s">
        <v>114</v>
      </c>
      <c r="B51" s="28" t="s">
        <v>115</v>
      </c>
      <c r="C51" s="39" t="s">
        <v>116</v>
      </c>
      <c r="D51" s="29">
        <v>0</v>
      </c>
      <c r="E51" s="29">
        <v>0</v>
      </c>
    </row>
    <row r="52" spans="1:10" ht="12.75" hidden="1" customHeight="1">
      <c r="A52" s="15" t="s">
        <v>117</v>
      </c>
      <c r="B52" s="36" t="s">
        <v>118</v>
      </c>
      <c r="C52" s="17" t="s">
        <v>119</v>
      </c>
      <c r="D52" s="18"/>
      <c r="E52" s="18"/>
    </row>
    <row r="53" spans="1:10" ht="78.75" hidden="1">
      <c r="A53" s="15" t="s">
        <v>120</v>
      </c>
      <c r="B53" s="37" t="s">
        <v>121</v>
      </c>
      <c r="C53" s="17" t="s">
        <v>122</v>
      </c>
      <c r="D53" s="18"/>
      <c r="E53" s="18"/>
    </row>
    <row r="54" spans="1:10" ht="18.75" customHeight="1" thickBot="1">
      <c r="A54" s="15" t="s">
        <v>123</v>
      </c>
      <c r="B54" s="36" t="s">
        <v>124</v>
      </c>
      <c r="C54" s="17" t="s">
        <v>125</v>
      </c>
      <c r="D54" s="18">
        <f>D55</f>
        <v>0</v>
      </c>
      <c r="E54" s="18">
        <f>E55</f>
        <v>0</v>
      </c>
    </row>
    <row r="55" spans="1:10" ht="34.5" thickBot="1">
      <c r="A55" s="15" t="s">
        <v>126</v>
      </c>
      <c r="B55" s="37" t="s">
        <v>127</v>
      </c>
      <c r="C55" s="17" t="s">
        <v>193</v>
      </c>
      <c r="D55" s="18">
        <f>D56</f>
        <v>0</v>
      </c>
      <c r="E55" s="18">
        <f>E56</f>
        <v>0</v>
      </c>
    </row>
    <row r="56" spans="1:10" ht="20.25" customHeight="1">
      <c r="A56" s="15" t="s">
        <v>195</v>
      </c>
      <c r="B56" s="37" t="s">
        <v>128</v>
      </c>
      <c r="C56" s="17" t="s">
        <v>194</v>
      </c>
      <c r="D56" s="18"/>
      <c r="E56" s="18">
        <v>0</v>
      </c>
    </row>
    <row r="57" spans="1:10" ht="12">
      <c r="A57" s="19" t="s">
        <v>129</v>
      </c>
      <c r="B57" s="49" t="s">
        <v>130</v>
      </c>
      <c r="C57" s="20" t="s">
        <v>131</v>
      </c>
      <c r="D57" s="21">
        <f t="shared" ref="D57:E59" si="2">D58</f>
        <v>0</v>
      </c>
      <c r="E57" s="21">
        <f t="shared" si="2"/>
        <v>0</v>
      </c>
    </row>
    <row r="58" spans="1:10" ht="15" thickBot="1">
      <c r="A58" s="50" t="s">
        <v>132</v>
      </c>
      <c r="B58" s="49" t="s">
        <v>133</v>
      </c>
      <c r="C58" s="20" t="s">
        <v>134</v>
      </c>
      <c r="D58" s="21">
        <f t="shared" si="2"/>
        <v>0</v>
      </c>
      <c r="E58" s="21">
        <f t="shared" si="2"/>
        <v>0</v>
      </c>
    </row>
    <row r="59" spans="1:10" ht="13.5" thickBot="1">
      <c r="A59" s="35" t="s">
        <v>198</v>
      </c>
      <c r="B59" s="37" t="s">
        <v>135</v>
      </c>
      <c r="C59" s="17" t="s">
        <v>197</v>
      </c>
      <c r="D59" s="18">
        <f t="shared" si="2"/>
        <v>0</v>
      </c>
      <c r="E59" s="18">
        <f t="shared" si="2"/>
        <v>0</v>
      </c>
    </row>
    <row r="60" spans="1:10" ht="25.5">
      <c r="A60" s="48" t="s">
        <v>196</v>
      </c>
      <c r="B60" s="63" t="s">
        <v>183</v>
      </c>
      <c r="C60" s="39" t="s">
        <v>136</v>
      </c>
      <c r="D60" s="29">
        <v>0</v>
      </c>
      <c r="E60" s="29"/>
    </row>
    <row r="61" spans="1:10" ht="12">
      <c r="A61" s="19" t="s">
        <v>137</v>
      </c>
      <c r="B61" s="51" t="s">
        <v>138</v>
      </c>
      <c r="C61" s="20" t="s">
        <v>139</v>
      </c>
      <c r="D61" s="52">
        <f>D62</f>
        <v>6742</v>
      </c>
      <c r="E61" s="52">
        <f>E62</f>
        <v>5167.0999999999995</v>
      </c>
    </row>
    <row r="62" spans="1:10" ht="33.75">
      <c r="A62" s="15" t="s">
        <v>140</v>
      </c>
      <c r="B62" s="16" t="s">
        <v>141</v>
      </c>
      <c r="C62" s="17" t="s">
        <v>142</v>
      </c>
      <c r="D62" s="54">
        <f>D63+D75+D78+D70</f>
        <v>6742</v>
      </c>
      <c r="E62" s="54">
        <f>E63+E75+E78+E70</f>
        <v>5167.0999999999995</v>
      </c>
    </row>
    <row r="63" spans="1:10" ht="38.25">
      <c r="A63" s="43" t="s">
        <v>143</v>
      </c>
      <c r="B63" s="40" t="s">
        <v>144</v>
      </c>
      <c r="C63" s="64" t="s">
        <v>207</v>
      </c>
      <c r="D63" s="54">
        <f>D64+D66+D68</f>
        <v>1022.7</v>
      </c>
      <c r="E63" s="54">
        <f>E64+E66+E68</f>
        <v>924.69999999999993</v>
      </c>
    </row>
    <row r="64" spans="1:10" ht="25.5">
      <c r="A64" s="43" t="s">
        <v>145</v>
      </c>
      <c r="B64" s="16" t="s">
        <v>146</v>
      </c>
      <c r="C64" s="64" t="s">
        <v>208</v>
      </c>
      <c r="D64" s="53">
        <f>D65</f>
        <v>187.8</v>
      </c>
      <c r="E64" s="53">
        <f>E65</f>
        <v>131.4</v>
      </c>
      <c r="J64">
        <v>27</v>
      </c>
    </row>
    <row r="65" spans="1:10" ht="37.5" customHeight="1">
      <c r="A65" s="27" t="s">
        <v>147</v>
      </c>
      <c r="B65" s="63" t="s">
        <v>184</v>
      </c>
      <c r="C65" s="65" t="s">
        <v>209</v>
      </c>
      <c r="D65" s="55">
        <v>187.8</v>
      </c>
      <c r="E65" s="55">
        <v>131.4</v>
      </c>
    </row>
    <row r="66" spans="1:10" ht="38.25" hidden="1">
      <c r="A66" s="59" t="s">
        <v>148</v>
      </c>
      <c r="B66" s="36" t="s">
        <v>149</v>
      </c>
      <c r="C66" s="67" t="s">
        <v>210</v>
      </c>
      <c r="D66" s="61">
        <f>D67</f>
        <v>0</v>
      </c>
      <c r="E66" s="61">
        <f>E67</f>
        <v>0</v>
      </c>
    </row>
    <row r="67" spans="1:10" ht="51" hidden="1">
      <c r="A67" s="68" t="s">
        <v>150</v>
      </c>
      <c r="B67" s="69" t="s">
        <v>185</v>
      </c>
      <c r="C67" s="70" t="s">
        <v>211</v>
      </c>
      <c r="D67" s="71">
        <v>0</v>
      </c>
      <c r="E67" s="71">
        <v>0</v>
      </c>
    </row>
    <row r="68" spans="1:10" ht="51.75" thickBot="1">
      <c r="A68" s="43" t="s">
        <v>199</v>
      </c>
      <c r="B68" s="16" t="s">
        <v>146</v>
      </c>
      <c r="C68" s="64" t="s">
        <v>212</v>
      </c>
      <c r="D68" s="53">
        <f>D69</f>
        <v>834.9</v>
      </c>
      <c r="E68" s="53">
        <f>E69</f>
        <v>793.3</v>
      </c>
      <c r="J68">
        <v>27</v>
      </c>
    </row>
    <row r="69" spans="1:10" ht="51">
      <c r="A69" s="27" t="s">
        <v>200</v>
      </c>
      <c r="B69" s="63" t="s">
        <v>184</v>
      </c>
      <c r="C69" s="65" t="s">
        <v>213</v>
      </c>
      <c r="D69" s="55">
        <v>834.9</v>
      </c>
      <c r="E69" s="55">
        <v>793.3</v>
      </c>
    </row>
    <row r="70" spans="1:10" ht="38.25">
      <c r="A70" s="43" t="s">
        <v>151</v>
      </c>
      <c r="B70" s="16" t="s">
        <v>152</v>
      </c>
      <c r="C70" s="64" t="s">
        <v>214</v>
      </c>
      <c r="D70" s="53">
        <f>D73+D71</f>
        <v>82.4</v>
      </c>
      <c r="E70" s="53">
        <f>E73+E71</f>
        <v>82.4</v>
      </c>
      <c r="G70" s="42"/>
    </row>
    <row r="71" spans="1:10" ht="51.75" thickBot="1">
      <c r="A71" s="43" t="s">
        <v>203</v>
      </c>
      <c r="B71" s="16" t="s">
        <v>154</v>
      </c>
      <c r="C71" s="64" t="s">
        <v>215</v>
      </c>
      <c r="D71" s="53">
        <f t="shared" ref="D71:E73" si="3">D72</f>
        <v>82.4</v>
      </c>
      <c r="E71" s="53">
        <f t="shared" si="3"/>
        <v>82.4</v>
      </c>
    </row>
    <row r="72" spans="1:10" ht="51">
      <c r="A72" s="27" t="s">
        <v>205</v>
      </c>
      <c r="B72" s="41" t="s">
        <v>156</v>
      </c>
      <c r="C72" s="65" t="s">
        <v>216</v>
      </c>
      <c r="D72" s="55">
        <v>82.4</v>
      </c>
      <c r="E72" s="55">
        <v>82.4</v>
      </c>
    </row>
    <row r="73" spans="1:10" ht="13.5" thickBot="1">
      <c r="A73" s="43" t="s">
        <v>153</v>
      </c>
      <c r="B73" s="16" t="s">
        <v>154</v>
      </c>
      <c r="C73" s="64" t="s">
        <v>204</v>
      </c>
      <c r="D73" s="53">
        <f t="shared" si="3"/>
        <v>0</v>
      </c>
      <c r="E73" s="53">
        <f t="shared" si="3"/>
        <v>0</v>
      </c>
    </row>
    <row r="74" spans="1:10" ht="25.5">
      <c r="A74" s="27" t="s">
        <v>155</v>
      </c>
      <c r="B74" s="41" t="s">
        <v>156</v>
      </c>
      <c r="C74" s="65" t="s">
        <v>206</v>
      </c>
      <c r="D74" s="55"/>
      <c r="E74" s="55"/>
    </row>
    <row r="75" spans="1:10" ht="38.25">
      <c r="A75" s="43" t="s">
        <v>157</v>
      </c>
      <c r="B75" s="16" t="s">
        <v>158</v>
      </c>
      <c r="C75" s="64" t="s">
        <v>217</v>
      </c>
      <c r="D75" s="53">
        <f t="shared" ref="D75:D76" si="4">D76</f>
        <v>113.3</v>
      </c>
      <c r="E75" s="53">
        <f>E76</f>
        <v>82.2</v>
      </c>
    </row>
    <row r="76" spans="1:10" ht="51">
      <c r="A76" s="43" t="s">
        <v>159</v>
      </c>
      <c r="B76" s="40" t="s">
        <v>160</v>
      </c>
      <c r="C76" s="64" t="s">
        <v>218</v>
      </c>
      <c r="D76" s="53">
        <f t="shared" si="4"/>
        <v>113.3</v>
      </c>
      <c r="E76" s="53">
        <f>E77</f>
        <v>82.2</v>
      </c>
    </row>
    <row r="77" spans="1:10" ht="63.75">
      <c r="A77" s="27" t="s">
        <v>161</v>
      </c>
      <c r="B77" s="62" t="s">
        <v>186</v>
      </c>
      <c r="C77" s="65" t="s">
        <v>219</v>
      </c>
      <c r="D77" s="55">
        <v>113.3</v>
      </c>
      <c r="E77" s="55">
        <v>82.2</v>
      </c>
      <c r="F77" s="42"/>
    </row>
    <row r="78" spans="1:10" ht="12.75">
      <c r="A78" s="38" t="s">
        <v>162</v>
      </c>
      <c r="B78" s="56" t="s">
        <v>163</v>
      </c>
      <c r="C78" s="20" t="s">
        <v>220</v>
      </c>
      <c r="D78" s="57">
        <f>D83+D79</f>
        <v>5523.6</v>
      </c>
      <c r="E78" s="57">
        <f>E83+E79</f>
        <v>4077.8</v>
      </c>
    </row>
    <row r="79" spans="1:10" ht="76.5">
      <c r="A79" s="43" t="s">
        <v>164</v>
      </c>
      <c r="B79" s="58" t="s">
        <v>165</v>
      </c>
      <c r="C79" s="64" t="s">
        <v>221</v>
      </c>
      <c r="D79" s="53">
        <f>D80</f>
        <v>686</v>
      </c>
      <c r="E79" s="53">
        <f>E80</f>
        <v>686</v>
      </c>
    </row>
    <row r="80" spans="1:10" ht="77.25" customHeight="1">
      <c r="A80" s="27" t="s">
        <v>166</v>
      </c>
      <c r="B80" s="30" t="s">
        <v>167</v>
      </c>
      <c r="C80" s="65" t="s">
        <v>222</v>
      </c>
      <c r="D80" s="55">
        <v>686</v>
      </c>
      <c r="E80" s="55">
        <v>686</v>
      </c>
    </row>
    <row r="81" spans="1:5" ht="89.25" hidden="1">
      <c r="A81" s="59" t="s">
        <v>168</v>
      </c>
      <c r="B81" s="32" t="s">
        <v>169</v>
      </c>
      <c r="C81" s="60" t="s">
        <v>223</v>
      </c>
      <c r="D81" s="61"/>
      <c r="E81" s="61"/>
    </row>
    <row r="82" spans="1:5" ht="79.5" hidden="1" customHeight="1">
      <c r="A82" s="27" t="s">
        <v>170</v>
      </c>
      <c r="B82" s="30" t="s">
        <v>171</v>
      </c>
      <c r="C82" s="39" t="s">
        <v>224</v>
      </c>
      <c r="D82" s="55"/>
      <c r="E82" s="55"/>
    </row>
    <row r="83" spans="1:5" ht="25.5">
      <c r="A83" s="43" t="s">
        <v>172</v>
      </c>
      <c r="B83" s="58" t="s">
        <v>173</v>
      </c>
      <c r="C83" s="17" t="s">
        <v>225</v>
      </c>
      <c r="D83" s="53">
        <f>D84</f>
        <v>4837.6000000000004</v>
      </c>
      <c r="E83" s="53">
        <f>E84</f>
        <v>3391.8</v>
      </c>
    </row>
    <row r="84" spans="1:5" ht="38.25">
      <c r="A84" s="43" t="s">
        <v>174</v>
      </c>
      <c r="B84" s="72" t="s">
        <v>175</v>
      </c>
      <c r="C84" s="73" t="s">
        <v>226</v>
      </c>
      <c r="D84" s="74">
        <v>4837.6000000000004</v>
      </c>
      <c r="E84" s="74">
        <v>3391.8</v>
      </c>
    </row>
    <row r="85" spans="1:5" ht="38.25" hidden="1">
      <c r="A85" s="43" t="s">
        <v>176</v>
      </c>
      <c r="B85" s="40" t="s">
        <v>177</v>
      </c>
      <c r="C85" s="17" t="s">
        <v>227</v>
      </c>
      <c r="D85" s="53"/>
      <c r="E85" s="53"/>
    </row>
    <row r="86" spans="1:5">
      <c r="A86" s="75" t="s">
        <v>192</v>
      </c>
      <c r="B86" s="76"/>
      <c r="C86" s="76"/>
      <c r="D86" s="76"/>
    </row>
    <row r="88" spans="1:5">
      <c r="A88" s="76" t="s">
        <v>201</v>
      </c>
      <c r="B88" s="76"/>
      <c r="C88" s="76"/>
      <c r="D88" s="76"/>
    </row>
  </sheetData>
  <mergeCells count="9">
    <mergeCell ref="A86:D86"/>
    <mergeCell ref="A88:D88"/>
    <mergeCell ref="C4:D4"/>
    <mergeCell ref="C1:E1"/>
    <mergeCell ref="C2:E2"/>
    <mergeCell ref="C3:E3"/>
    <mergeCell ref="A5:E5"/>
    <mergeCell ref="A8:E8"/>
    <mergeCell ref="C7:E7"/>
  </mergeCells>
  <phoneticPr fontId="0" type="noConversion"/>
  <pageMargins left="0.39370078740157483" right="0" top="0.39370078740157483" bottom="0.39370078740157483" header="0.51181102362204722" footer="0.51181102362204722"/>
  <pageSetup paperSize="9" scale="99" firstPageNumber="0" orientation="portrait" horizontalDpi="300" verticalDpi="300" r:id="rId1"/>
  <headerFooter alignWithMargins="0"/>
  <rowBreaks count="2" manualBreakCount="2">
    <brk id="30" max="4" man="1"/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110" zoomScaleNormal="120" zoomScaleSheetLayoutView="110" workbookViewId="0"/>
  </sheetViews>
  <sheetFormatPr defaultRowHeight="11.25"/>
  <sheetData/>
  <phoneticPr fontId="0" type="noConversion"/>
  <pageMargins left="0.75" right="0.75" top="1" bottom="1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110" zoomScaleNormal="120" zoomScaleSheetLayoutView="110" workbookViewId="0"/>
  </sheetViews>
  <sheetFormatPr defaultRowHeight="11.25"/>
  <sheetData/>
  <phoneticPr fontId="0" type="noConversion"/>
  <pageMargins left="0.75" right="0.75" top="1" bottom="1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2022-04-05T06:35:18Z</cp:lastPrinted>
  <dcterms:created xsi:type="dcterms:W3CDTF">2016-04-20T08:32:19Z</dcterms:created>
  <dcterms:modified xsi:type="dcterms:W3CDTF">2023-11-01T10:47:22Z</dcterms:modified>
</cp:coreProperties>
</file>