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57" i="1"/>
  <c r="E56"/>
  <c r="D32"/>
  <c r="E115"/>
  <c r="D115"/>
  <c r="E62"/>
  <c r="E55" l="1"/>
  <c r="E95"/>
  <c r="D95"/>
  <c r="E86"/>
  <c r="D86"/>
  <c r="E84"/>
  <c r="D84"/>
  <c r="E85"/>
  <c r="D85"/>
  <c r="E103"/>
  <c r="E102" s="1"/>
  <c r="D103"/>
  <c r="D102" s="1"/>
  <c r="E92"/>
  <c r="E91" s="1"/>
  <c r="D92"/>
  <c r="D91" s="1"/>
  <c r="D83" l="1"/>
  <c r="D82" s="1"/>
  <c r="D94"/>
  <c r="E83"/>
  <c r="E82" s="1"/>
  <c r="E120"/>
  <c r="E119" s="1"/>
  <c r="E75"/>
  <c r="D75"/>
  <c r="D77"/>
  <c r="E80" l="1"/>
  <c r="D80"/>
  <c r="E77"/>
  <c r="E76" s="1"/>
  <c r="D76"/>
  <c r="E20" l="1"/>
  <c r="D20"/>
  <c r="E32"/>
  <c r="E31" s="1"/>
  <c r="D24" l="1"/>
  <c r="D25"/>
  <c r="E24"/>
  <c r="D23"/>
  <c r="D56"/>
  <c r="D57"/>
  <c r="D58"/>
  <c r="D59"/>
  <c r="D74" l="1"/>
  <c r="D73" s="1"/>
  <c r="D79"/>
  <c r="D69"/>
  <c r="E59"/>
  <c r="E58"/>
  <c r="D16"/>
  <c r="E16"/>
  <c r="D17"/>
  <c r="E17"/>
  <c r="D18"/>
  <c r="E18"/>
  <c r="D21"/>
  <c r="E21"/>
  <c r="D22"/>
  <c r="E22"/>
  <c r="E23"/>
  <c r="E25"/>
  <c r="D26"/>
  <c r="E26"/>
  <c r="D28"/>
  <c r="E28"/>
  <c r="E27" s="1"/>
  <c r="D31"/>
  <c r="D33"/>
  <c r="E33"/>
  <c r="D43"/>
  <c r="D42" s="1"/>
  <c r="E43"/>
  <c r="E42" s="1"/>
  <c r="D49"/>
  <c r="E49"/>
  <c r="D55"/>
  <c r="D61"/>
  <c r="D54" s="1"/>
  <c r="E61"/>
  <c r="E54" s="1"/>
  <c r="D62"/>
  <c r="E69"/>
  <c r="D71"/>
  <c r="D68" s="1"/>
  <c r="E71"/>
  <c r="E68" s="1"/>
  <c r="E74"/>
  <c r="E73" s="1"/>
  <c r="E79"/>
  <c r="D87"/>
  <c r="E87"/>
  <c r="D88"/>
  <c r="E88"/>
  <c r="D89"/>
  <c r="E89"/>
  <c r="D90"/>
  <c r="E90"/>
  <c r="D107"/>
  <c r="E107"/>
  <c r="D109"/>
  <c r="D108" s="1"/>
  <c r="E109"/>
  <c r="E108" s="1"/>
  <c r="D113"/>
  <c r="D112" s="1"/>
  <c r="D111" s="1"/>
  <c r="D106" s="1"/>
  <c r="D105" s="1"/>
  <c r="E113"/>
  <c r="E112" s="1"/>
  <c r="E111" s="1"/>
  <c r="D120"/>
  <c r="E118"/>
  <c r="E117" s="1"/>
  <c r="D119" l="1"/>
  <c r="D118" s="1"/>
  <c r="D117" s="1"/>
  <c r="D60"/>
  <c r="D53" s="1"/>
  <c r="E70"/>
  <c r="E67" s="1"/>
  <c r="D70"/>
  <c r="D67" s="1"/>
  <c r="E48"/>
  <c r="E13" s="1"/>
  <c r="E19"/>
  <c r="D48"/>
  <c r="D13" s="1"/>
  <c r="D19"/>
  <c r="D27"/>
  <c r="D15"/>
  <c r="D14" s="1"/>
  <c r="E60"/>
  <c r="E53" s="1"/>
  <c r="E94"/>
  <c r="E106"/>
  <c r="E105" s="1"/>
  <c r="E15"/>
  <c r="E14" s="1"/>
  <c r="D12" l="1"/>
  <c r="E12"/>
</calcChain>
</file>

<file path=xl/sharedStrings.xml><?xml version="1.0" encoding="utf-8"?>
<sst xmlns="http://schemas.openxmlformats.org/spreadsheetml/2006/main" count="235" uniqueCount="156">
  <si>
    <t>Наименование показателя</t>
  </si>
  <si>
    <t>Код строки</t>
  </si>
  <si>
    <t>Код расхода по КД</t>
  </si>
  <si>
    <t>Утверждено бюджеты городских и сельских поселений</t>
  </si>
  <si>
    <t>Исполнено по бюджетам городских и сельских поселений</t>
  </si>
  <si>
    <t>5</t>
  </si>
  <si>
    <t>0</t>
  </si>
  <si>
    <t>Расходы бюджета - ИТОГО</t>
  </si>
  <si>
    <t xml:space="preserve">000  9600  0000000000  000 </t>
  </si>
  <si>
    <t>Общегосударственные вопросы</t>
  </si>
  <si>
    <t xml:space="preserve">000  0100  0000000000  000  </t>
  </si>
  <si>
    <t>Расходы</t>
  </si>
  <si>
    <t xml:space="preserve">000  0100  0000000000  000 </t>
  </si>
  <si>
    <t>Расходы на выплату персоналу государственных(муниципальных) органов</t>
  </si>
  <si>
    <t>000  0100  0000000000  120</t>
  </si>
  <si>
    <t>Фонд оплаты труда государственных(муниципальных) органов</t>
  </si>
  <si>
    <t>000  0100  0000000000  121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</si>
  <si>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</si>
  <si>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000  0100  0000000000  129</t>
  </si>
  <si>
    <t>Закупка  товаров,работ,услуг в сфере информационно-коммуникационных технологий</t>
  </si>
  <si>
    <t>000  0100  0000000000  242</t>
  </si>
  <si>
    <t>000  0100  0000000000  244</t>
  </si>
  <si>
    <t>Иные межбюджетные трансферты</t>
  </si>
  <si>
    <t>000  0100  0000000000  540</t>
  </si>
  <si>
    <t>Уплата налога на имущество организаций и земельного налога</t>
  </si>
  <si>
    <t>000  0100  0000000000  851</t>
  </si>
  <si>
    <t>Уплата прочих налогов,сборов</t>
  </si>
  <si>
    <t>000  0100  0000000000  852</t>
  </si>
  <si>
    <t>Уплата иных платежей</t>
  </si>
  <si>
    <t>000  0100  0000000000  853</t>
  </si>
  <si>
    <t>Функционирование высшего должностного лица субъекта Российской Федерации и муниципального образования</t>
  </si>
  <si>
    <t xml:space="preserve">000  0102  0000000000  000  </t>
  </si>
  <si>
    <t xml:space="preserve">000  0102  0000000000  000 </t>
  </si>
  <si>
    <t>000  0102  0000000000 121</t>
  </si>
  <si>
    <t>000  0102  0000000000  129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</si>
  <si>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</si>
  <si>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000  0104  0000000000  000  </t>
  </si>
  <si>
    <t>000 0104 0000000000 120</t>
  </si>
  <si>
    <t>000  0104  0000000000  121</t>
  </si>
  <si>
    <t>000  0104  0000000000  129</t>
  </si>
  <si>
    <t>000  0104  0000000000  242</t>
  </si>
  <si>
    <t>000  0104  0000000000  244</t>
  </si>
  <si>
    <t>000  0104  0000000000  851</t>
  </si>
  <si>
    <t>000  0104  0000000000  852</t>
  </si>
  <si>
    <t>000  0104  0000000000  853</t>
  </si>
  <si>
    <t>Обеспечение проведения выборов и референдумов</t>
  </si>
  <si>
    <t>000  0107  0000000000  000</t>
  </si>
  <si>
    <t xml:space="preserve">000  0107  0000000000  000  </t>
  </si>
  <si>
    <t>Обслуживание государственного и муниципального долга</t>
  </si>
  <si>
    <t>000  0111  0000000  000  000</t>
  </si>
  <si>
    <t>000  0111  0000000  000  200</t>
  </si>
  <si>
    <t>Обслуживание внутреннего долга</t>
  </si>
  <si>
    <t>000  0111  0000000  000  231</t>
  </si>
  <si>
    <t>Другие общегосударственные вопросы</t>
  </si>
  <si>
    <t xml:space="preserve">000  0113  0000000000  000  </t>
  </si>
  <si>
    <t>000  0113  0000000000  244</t>
  </si>
  <si>
    <t>000  0113  0000000000  540</t>
  </si>
  <si>
    <t>Национальная оборона</t>
  </si>
  <si>
    <t xml:space="preserve">000  0200  0000000000  000  </t>
  </si>
  <si>
    <t>000 0200 00000000000 120</t>
  </si>
  <si>
    <t>000  0200  0000000000  121</t>
  </si>
  <si>
    <t>000  0200  0000000000  129</t>
  </si>
  <si>
    <t>000  0200  0000000000  242</t>
  </si>
  <si>
    <t>000  0200  0000000000  244</t>
  </si>
  <si>
    <t>Мобилизационная и вневойсковая подготовка</t>
  </si>
  <si>
    <t xml:space="preserve">000  0203  0000000000  000 </t>
  </si>
  <si>
    <t xml:space="preserve">000  0203  0000000000  000  </t>
  </si>
  <si>
    <t>000  0203 0000000000  120</t>
  </si>
  <si>
    <t>Фонд оплаты труда государственнх(муниципальных)органов</t>
  </si>
  <si>
    <t>000  0203  0000000000  121</t>
  </si>
  <si>
    <t>000  0203  0000000000  129</t>
  </si>
  <si>
    <t>000  0203  0000000000  242</t>
  </si>
  <si>
    <t>000  0203  0000000000  244</t>
  </si>
  <si>
    <t>Национальная безопасность и правоохранительная деятельность</t>
  </si>
  <si>
    <t xml:space="preserve">000  0300  0000000000  000  </t>
  </si>
  <si>
    <t>000  0300  0000000000 244</t>
  </si>
  <si>
    <t>Национальная экономика</t>
  </si>
  <si>
    <t xml:space="preserve">000  0400  0000000000  000  </t>
  </si>
  <si>
    <t xml:space="preserve">000  0400  0000000000  000 </t>
  </si>
  <si>
    <t>000  0400  0000000000  244</t>
  </si>
  <si>
    <t>Другие вопросы в области национальной экономики</t>
  </si>
  <si>
    <t xml:space="preserve">000  0409  0000000000  000  </t>
  </si>
  <si>
    <t>000  0409  0000000000  244</t>
  </si>
  <si>
    <t>Жилищно-коммунальное хозяйство</t>
  </si>
  <si>
    <t xml:space="preserve">000  0500  0000000000  000  </t>
  </si>
  <si>
    <t>000  0500  0000000000  244</t>
  </si>
  <si>
    <t>000  0500  0000000000  540</t>
  </si>
  <si>
    <t>000  0500  0000000000  851</t>
  </si>
  <si>
    <t>000  0500  0000000000  852</t>
  </si>
  <si>
    <t>000  0500  0000000000  853</t>
  </si>
  <si>
    <t>Благоустройство</t>
  </si>
  <si>
    <t xml:space="preserve">000  0503  0000000000  000 </t>
  </si>
  <si>
    <t xml:space="preserve">000  0503  0000000000  000  </t>
  </si>
  <si>
    <t>000  0503  0000000000  244</t>
  </si>
  <si>
    <t>000  0503  0000000000  540</t>
  </si>
  <si>
    <t>000  0503  0000000000  851</t>
  </si>
  <si>
    <t>000  0503  0000000000  852</t>
  </si>
  <si>
    <t>000  0503  0000000000  853</t>
  </si>
  <si>
    <t>Социальная политика</t>
  </si>
  <si>
    <t xml:space="preserve">000  1000  0000000000  000  </t>
  </si>
  <si>
    <t>Пенсионное обеспечение</t>
  </si>
  <si>
    <t xml:space="preserve">000  1001  0000000000  000  </t>
  </si>
  <si>
    <t xml:space="preserve">000  1001  0000000000  000 </t>
  </si>
  <si>
    <t>Социальное обеспечение</t>
  </si>
  <si>
    <t xml:space="preserve">000  1003  0000000000  000  </t>
  </si>
  <si>
    <t xml:space="preserve">000  1003  0000000000  000 </t>
  </si>
  <si>
    <t xml:space="preserve">000  1300  0000000000  000  </t>
  </si>
  <si>
    <t xml:space="preserve">000  1301  0000000000  000  </t>
  </si>
  <si>
    <t>000 0102  0000000000  120</t>
  </si>
  <si>
    <t xml:space="preserve">000 0104 0000000000  000  </t>
  </si>
  <si>
    <t>000  1001  0000000000  312</t>
  </si>
  <si>
    <t>Приложение №2</t>
  </si>
  <si>
    <t>к постановлению администрации Ерышевского сельского поселения</t>
  </si>
  <si>
    <t xml:space="preserve"> ОТЧЕТ ОБ ИСПОЛНЕНИИ БЮДЖЕТА ЕРЫШЕВСКОГО СЕЛЬСКОГО ПОСЕЛЕНИЯ</t>
  </si>
  <si>
    <t xml:space="preserve">    (тыс.руб)</t>
  </si>
  <si>
    <t>000  0113  0000000000  853</t>
  </si>
  <si>
    <t xml:space="preserve">000 0412  0000000000  244  </t>
  </si>
  <si>
    <t>Глава Ерышевского сельского поселения _______________________ Т.П.Быкова</t>
  </si>
  <si>
    <t xml:space="preserve"> Другие вопросы в области национальной безопасности и правоохранительной деятельности</t>
  </si>
  <si>
    <t xml:space="preserve">000  0314  0000000000  000  </t>
  </si>
  <si>
    <t>000  0314  0000000000  244</t>
  </si>
  <si>
    <t>000  1301  0000000000  730</t>
  </si>
  <si>
    <t xml:space="preserve">000  0107  0000000000  880 </t>
  </si>
  <si>
    <t>Специальные расходы</t>
  </si>
  <si>
    <t>000  0100  0000000000  880</t>
  </si>
  <si>
    <t>000  0104  0000000000  247</t>
  </si>
  <si>
    <t xml:space="preserve"> Закупка энергетических ресурсов</t>
  </si>
  <si>
    <t>000  0100  0000000000  247</t>
  </si>
  <si>
    <t>Закупка энергетических ресурсов</t>
  </si>
  <si>
    <t xml:space="preserve">000  0412  0000000000  000  </t>
  </si>
  <si>
    <t>Дорожное хозяйство (дорожные фонды)</t>
  </si>
  <si>
    <t>000  1003   0000000000  321</t>
  </si>
  <si>
    <t>Обслуживание государственного (муниципального) долга</t>
  </si>
  <si>
    <t>Обслуживание государственного (муниципального)внутреннего долга</t>
  </si>
  <si>
    <t>Обслуживание муниципального  долга</t>
  </si>
  <si>
    <t>Ведущий специалист __________________Н.В.Сухотерина</t>
  </si>
  <si>
    <t>Коммунальное хозяйство</t>
  </si>
  <si>
    <t xml:space="preserve">000  0502  0000000000  000 </t>
  </si>
  <si>
    <t xml:space="preserve">Прочая закупка товаров,работ и услуг </t>
  </si>
  <si>
    <t xml:space="preserve">000  0502  0000000000  000  </t>
  </si>
  <si>
    <t>000  0502  0000000000  244</t>
  </si>
  <si>
    <t>000  0503  0000000000  247</t>
  </si>
  <si>
    <t>Другие вопросы в области жилищно-коммунального хозяйства</t>
  </si>
  <si>
    <t xml:space="preserve">000  0505 0000000000  000 </t>
  </si>
  <si>
    <t xml:space="preserve">000  0505  0000000000  000  </t>
  </si>
  <si>
    <t>Бюджетные инвестиции в объекты капитального строительства государственной(муниципальной) собственности</t>
  </si>
  <si>
    <t>000  0505  0000000000  414</t>
  </si>
  <si>
    <t>000  0500  0000000000  247</t>
  </si>
  <si>
    <t>000  0500  0000000000  414</t>
  </si>
  <si>
    <t>Иные пенсии, социальные доплаты к пенсиям</t>
  </si>
  <si>
    <t xml:space="preserve">Социальное обеспечение и иные выплаты населению </t>
  </si>
  <si>
    <t>Пособия, компенсации и иные социальные выплаты гражданам, кроме публичных нормативных обязательств</t>
  </si>
  <si>
    <t>Иные межбюджетные трансферты кулутура</t>
  </si>
  <si>
    <t>000 0801 0120100 590 540</t>
  </si>
  <si>
    <t xml:space="preserve">                                         ПО РАСХОДАМ за 9 месяцев  2023 г.</t>
  </si>
  <si>
    <t>Павловского муниципального района от 01.11.2023г.№ 31</t>
  </si>
</sst>
</file>

<file path=xl/styles.xml><?xml version="1.0" encoding="utf-8"?>
<styleSheet xmlns="http://schemas.openxmlformats.org/spreadsheetml/2006/main">
  <fonts count="25">
    <font>
      <sz val="8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c"/>
      <family val="2"/>
      <charset val="204"/>
    </font>
    <font>
      <b/>
      <sz val="8"/>
      <color indexed="8"/>
      <name val="Calibri"/>
      <family val="2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91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49" fontId="18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0" fontId="0" fillId="0" borderId="0" xfId="0" applyBorder="1"/>
    <xf numFmtId="0" fontId="20" fillId="0" borderId="0" xfId="0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right"/>
    </xf>
    <xf numFmtId="49" fontId="18" fillId="0" borderId="10" xfId="0" applyNumberFormat="1" applyFont="1" applyBorder="1" applyAlignment="1">
      <alignment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wrapText="1"/>
    </xf>
    <xf numFmtId="49" fontId="18" fillId="0" borderId="12" xfId="0" applyNumberFormat="1" applyFont="1" applyBorder="1" applyAlignment="1">
      <alignment horizontal="center" wrapText="1"/>
    </xf>
    <xf numFmtId="49" fontId="22" fillId="0" borderId="1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3" xfId="0" applyNumberFormat="1" applyFont="1" applyBorder="1" applyAlignment="1">
      <alignment wrapText="1"/>
    </xf>
    <xf numFmtId="0" fontId="0" fillId="0" borderId="14" xfId="0" applyBorder="1"/>
    <xf numFmtId="49" fontId="18" fillId="0" borderId="15" xfId="0" applyNumberFormat="1" applyFont="1" applyBorder="1"/>
    <xf numFmtId="2" fontId="18" fillId="0" borderId="16" xfId="0" applyNumberFormat="1" applyFont="1" applyBorder="1" applyAlignment="1">
      <alignment horizontal="right"/>
    </xf>
    <xf numFmtId="0" fontId="18" fillId="0" borderId="17" xfId="0" applyNumberFormat="1" applyFont="1" applyBorder="1" applyAlignment="1">
      <alignment wrapText="1"/>
    </xf>
    <xf numFmtId="49" fontId="18" fillId="0" borderId="18" xfId="0" applyNumberFormat="1" applyFont="1" applyBorder="1"/>
    <xf numFmtId="0" fontId="0" fillId="0" borderId="17" xfId="0" applyNumberFormat="1" applyFont="1" applyBorder="1" applyAlignment="1">
      <alignment wrapText="1"/>
    </xf>
    <xf numFmtId="49" fontId="0" fillId="0" borderId="18" xfId="0" applyNumberFormat="1" applyFont="1" applyBorder="1"/>
    <xf numFmtId="2" fontId="0" fillId="0" borderId="18" xfId="0" applyNumberFormat="1" applyBorder="1" applyAlignment="1">
      <alignment horizontal="right"/>
    </xf>
    <xf numFmtId="49" fontId="18" fillId="0" borderId="19" xfId="0" applyNumberFormat="1" applyFont="1" applyBorder="1"/>
    <xf numFmtId="2" fontId="18" fillId="0" borderId="18" xfId="0" applyNumberFormat="1" applyFont="1" applyBorder="1" applyAlignment="1">
      <alignment horizontal="right"/>
    </xf>
    <xf numFmtId="0" fontId="0" fillId="6" borderId="17" xfId="0" applyNumberFormat="1" applyFont="1" applyFill="1" applyBorder="1" applyAlignment="1">
      <alignment wrapText="1"/>
    </xf>
    <xf numFmtId="0" fontId="0" fillId="6" borderId="14" xfId="0" applyFill="1" applyBorder="1"/>
    <xf numFmtId="2" fontId="18" fillId="6" borderId="18" xfId="0" applyNumberFormat="1" applyFont="1" applyFill="1" applyBorder="1" applyAlignment="1">
      <alignment horizontal="right"/>
    </xf>
    <xf numFmtId="49" fontId="0" fillId="6" borderId="19" xfId="0" applyNumberFormat="1" applyFont="1" applyFill="1" applyBorder="1"/>
    <xf numFmtId="2" fontId="0" fillId="6" borderId="18" xfId="0" applyNumberFormat="1" applyFill="1" applyBorder="1" applyAlignment="1">
      <alignment horizontal="right"/>
    </xf>
    <xf numFmtId="0" fontId="0" fillId="0" borderId="0" xfId="0" applyFill="1"/>
    <xf numFmtId="4" fontId="0" fillId="6" borderId="18" xfId="0" applyNumberFormat="1" applyFill="1" applyBorder="1" applyAlignment="1">
      <alignment horizontal="right"/>
    </xf>
    <xf numFmtId="49" fontId="0" fillId="6" borderId="18" xfId="0" applyNumberFormat="1" applyFont="1" applyFill="1" applyBorder="1"/>
    <xf numFmtId="4" fontId="18" fillId="0" borderId="18" xfId="0" applyNumberFormat="1" applyFon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18" fillId="0" borderId="17" xfId="0" applyNumberFormat="1" applyFont="1" applyFill="1" applyBorder="1" applyAlignment="1">
      <alignment wrapText="1"/>
    </xf>
    <xf numFmtId="2" fontId="0" fillId="0" borderId="18" xfId="0" applyNumberFormat="1" applyFont="1" applyBorder="1" applyAlignment="1">
      <alignment horizontal="right"/>
    </xf>
    <xf numFmtId="0" fontId="0" fillId="0" borderId="17" xfId="0" applyNumberFormat="1" applyFont="1" applyFill="1" applyBorder="1" applyAlignment="1">
      <alignment wrapText="1"/>
    </xf>
    <xf numFmtId="0" fontId="0" fillId="0" borderId="14" xfId="0" applyFill="1" applyBorder="1"/>
    <xf numFmtId="49" fontId="0" fillId="0" borderId="18" xfId="0" applyNumberFormat="1" applyFont="1" applyFill="1" applyBorder="1"/>
    <xf numFmtId="2" fontId="0" fillId="0" borderId="18" xfId="0" applyNumberFormat="1" applyFill="1" applyBorder="1" applyAlignment="1">
      <alignment horizontal="right"/>
    </xf>
    <xf numFmtId="4" fontId="0" fillId="6" borderId="18" xfId="0" applyNumberFormat="1" applyFont="1" applyFill="1" applyBorder="1" applyAlignment="1">
      <alignment horizontal="right"/>
    </xf>
    <xf numFmtId="49" fontId="18" fillId="0" borderId="18" xfId="0" applyNumberFormat="1" applyFont="1" applyFill="1" applyBorder="1"/>
    <xf numFmtId="2" fontId="18" fillId="0" borderId="18" xfId="0" applyNumberFormat="1" applyFont="1" applyFill="1" applyBorder="1" applyAlignment="1">
      <alignment horizontal="right"/>
    </xf>
    <xf numFmtId="0" fontId="0" fillId="10" borderId="0" xfId="0" applyFill="1"/>
    <xf numFmtId="0" fontId="18" fillId="6" borderId="17" xfId="0" applyNumberFormat="1" applyFont="1" applyFill="1" applyBorder="1" applyAlignment="1">
      <alignment wrapText="1"/>
    </xf>
    <xf numFmtId="49" fontId="18" fillId="6" borderId="18" xfId="0" applyNumberFormat="1" applyFont="1" applyFill="1" applyBorder="1"/>
    <xf numFmtId="0" fontId="0" fillId="0" borderId="0" xfId="0" applyFont="1" applyBorder="1" applyAlignment="1">
      <alignment horizontal="center" wrapText="1"/>
    </xf>
    <xf numFmtId="49" fontId="0" fillId="6" borderId="18" xfId="0" applyNumberFormat="1" applyFill="1" applyBorder="1"/>
    <xf numFmtId="2" fontId="18" fillId="0" borderId="21" xfId="0" applyNumberFormat="1" applyFon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2" fontId="18" fillId="6" borderId="21" xfId="0" applyNumberFormat="1" applyFont="1" applyFill="1" applyBorder="1" applyAlignment="1">
      <alignment horizontal="right"/>
    </xf>
    <xf numFmtId="2" fontId="0" fillId="6" borderId="21" xfId="0" applyNumberFormat="1" applyFill="1" applyBorder="1" applyAlignment="1">
      <alignment horizontal="right"/>
    </xf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>
      <alignment horizontal="right"/>
    </xf>
    <xf numFmtId="2" fontId="0" fillId="6" borderId="21" xfId="0" applyNumberFormat="1" applyFont="1" applyFill="1" applyBorder="1" applyAlignment="1">
      <alignment horizontal="right"/>
    </xf>
    <xf numFmtId="2" fontId="18" fillId="0" borderId="21" xfId="0" applyNumberFormat="1" applyFont="1" applyFill="1" applyBorder="1" applyAlignment="1">
      <alignment horizontal="right"/>
    </xf>
    <xf numFmtId="2" fontId="18" fillId="0" borderId="24" xfId="0" applyNumberFormat="1" applyFont="1" applyBorder="1" applyAlignment="1">
      <alignment horizontal="right"/>
    </xf>
    <xf numFmtId="2" fontId="0" fillId="6" borderId="25" xfId="0" applyNumberFormat="1" applyFill="1" applyBorder="1" applyAlignment="1">
      <alignment horizontal="right"/>
    </xf>
    <xf numFmtId="0" fontId="0" fillId="6" borderId="17" xfId="0" applyNumberFormat="1" applyFill="1" applyBorder="1" applyAlignment="1">
      <alignment wrapText="1"/>
    </xf>
    <xf numFmtId="0" fontId="0" fillId="24" borderId="17" xfId="0" applyNumberFormat="1" applyFont="1" applyFill="1" applyBorder="1" applyAlignment="1">
      <alignment wrapText="1"/>
    </xf>
    <xf numFmtId="0" fontId="0" fillId="24" borderId="14" xfId="0" applyFill="1" applyBorder="1"/>
    <xf numFmtId="49" fontId="18" fillId="24" borderId="19" xfId="0" applyNumberFormat="1" applyFont="1" applyFill="1" applyBorder="1"/>
    <xf numFmtId="2" fontId="18" fillId="24" borderId="21" xfId="0" applyNumberFormat="1" applyFont="1" applyFill="1" applyBorder="1" applyAlignment="1">
      <alignment horizontal="right"/>
    </xf>
    <xf numFmtId="2" fontId="18" fillId="24" borderId="18" xfId="0" applyNumberFormat="1" applyFont="1" applyFill="1" applyBorder="1" applyAlignment="1">
      <alignment horizontal="right"/>
    </xf>
    <xf numFmtId="49" fontId="0" fillId="24" borderId="19" xfId="0" applyNumberFormat="1" applyFill="1" applyBorder="1"/>
    <xf numFmtId="49" fontId="0" fillId="24" borderId="18" xfId="0" applyNumberFormat="1" applyFill="1" applyBorder="1"/>
    <xf numFmtId="2" fontId="0" fillId="24" borderId="21" xfId="0" applyNumberFormat="1" applyFill="1" applyBorder="1" applyAlignment="1">
      <alignment horizontal="right"/>
    </xf>
    <xf numFmtId="49" fontId="0" fillId="24" borderId="18" xfId="0" applyNumberFormat="1" applyFont="1" applyFill="1" applyBorder="1"/>
    <xf numFmtId="2" fontId="0" fillId="24" borderId="18" xfId="0" applyNumberFormat="1" applyFill="1" applyBorder="1" applyAlignment="1">
      <alignment horizontal="right"/>
    </xf>
    <xf numFmtId="4" fontId="0" fillId="24" borderId="18" xfId="0" applyNumberFormat="1" applyFill="1" applyBorder="1" applyAlignment="1">
      <alignment horizontal="right"/>
    </xf>
    <xf numFmtId="2" fontId="0" fillId="24" borderId="22" xfId="0" applyNumberFormat="1" applyFill="1" applyBorder="1"/>
    <xf numFmtId="2" fontId="0" fillId="24" borderId="23" xfId="0" applyNumberFormat="1" applyFill="1" applyBorder="1"/>
    <xf numFmtId="2" fontId="0" fillId="24" borderId="21" xfId="0" applyNumberFormat="1" applyFont="1" applyFill="1" applyBorder="1" applyAlignment="1">
      <alignment horizontal="right"/>
    </xf>
    <xf numFmtId="4" fontId="0" fillId="24" borderId="18" xfId="0" applyNumberFormat="1" applyFont="1" applyFill="1" applyBorder="1" applyAlignment="1">
      <alignment horizontal="right"/>
    </xf>
    <xf numFmtId="0" fontId="18" fillId="24" borderId="17" xfId="0" applyNumberFormat="1" applyFont="1" applyFill="1" applyBorder="1" applyAlignment="1">
      <alignment wrapText="1"/>
    </xf>
    <xf numFmtId="49" fontId="18" fillId="24" borderId="18" xfId="0" applyNumberFormat="1" applyFont="1" applyFill="1" applyBorder="1"/>
    <xf numFmtId="4" fontId="18" fillId="24" borderId="18" xfId="0" applyNumberFormat="1" applyFont="1" applyFill="1" applyBorder="1" applyAlignment="1">
      <alignment horizontal="right"/>
    </xf>
    <xf numFmtId="0" fontId="24" fillId="24" borderId="17" xfId="0" applyNumberFormat="1" applyFont="1" applyFill="1" applyBorder="1" applyAlignment="1">
      <alignment wrapText="1"/>
    </xf>
    <xf numFmtId="49" fontId="24" fillId="24" borderId="18" xfId="0" applyNumberFormat="1" applyFont="1" applyFill="1" applyBorder="1"/>
    <xf numFmtId="2" fontId="24" fillId="24" borderId="21" xfId="0" applyNumberFormat="1" applyFont="1" applyFill="1" applyBorder="1" applyAlignment="1">
      <alignment horizontal="right"/>
    </xf>
    <xf numFmtId="0" fontId="0" fillId="0" borderId="0" xfId="0" applyBorder="1"/>
    <xf numFmtId="0" fontId="0" fillId="25" borderId="0" xfId="0" applyFill="1" applyBorder="1"/>
    <xf numFmtId="0" fontId="0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right" wrapText="1"/>
    </xf>
    <xf numFmtId="0" fontId="0" fillId="0" borderId="20" xfId="0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4"/>
  <sheetViews>
    <sheetView tabSelected="1" view="pageBreakPreview" topLeftCell="A2" zoomScale="110" zoomScaleSheetLayoutView="110" workbookViewId="0">
      <selection activeCell="C4" sqref="C4:F4"/>
    </sheetView>
  </sheetViews>
  <sheetFormatPr defaultRowHeight="11.25"/>
  <cols>
    <col min="1" max="1" width="48.5" style="1" customWidth="1"/>
    <col min="2" max="2" width="6.5" style="2" customWidth="1"/>
    <col min="3" max="3" width="28.1640625" customWidth="1"/>
    <col min="4" max="4" width="11.5" customWidth="1"/>
    <col min="5" max="5" width="13.6640625" customWidth="1"/>
  </cols>
  <sheetData>
    <row r="1" spans="1:6" hidden="1">
      <c r="A1" s="3"/>
      <c r="B1" s="4"/>
      <c r="C1" s="5"/>
      <c r="D1" s="5"/>
      <c r="E1" s="5"/>
    </row>
    <row r="2" spans="1:6">
      <c r="A2" s="3"/>
      <c r="B2" s="4"/>
      <c r="C2" s="82" t="s">
        <v>111</v>
      </c>
      <c r="D2" s="82"/>
      <c r="E2" s="82"/>
    </row>
    <row r="3" spans="1:6">
      <c r="A3" s="3"/>
      <c r="B3" s="4"/>
      <c r="C3" s="82" t="s">
        <v>112</v>
      </c>
      <c r="D3" s="82"/>
      <c r="E3" s="82"/>
      <c r="F3" s="82"/>
    </row>
    <row r="4" spans="1:6">
      <c r="A4" s="3"/>
      <c r="B4" s="4"/>
      <c r="C4" s="83" t="s">
        <v>155</v>
      </c>
      <c r="D4" s="83"/>
      <c r="E4" s="83"/>
      <c r="F4" s="83"/>
    </row>
    <row r="5" spans="1:6" ht="15">
      <c r="A5" s="85" t="s">
        <v>113</v>
      </c>
      <c r="B5" s="85"/>
      <c r="C5" s="85"/>
      <c r="D5" s="85"/>
      <c r="E5" s="85"/>
    </row>
    <row r="6" spans="1:6" ht="12.75">
      <c r="A6" s="86"/>
      <c r="B6" s="86"/>
      <c r="C6" s="86"/>
      <c r="D6" s="86"/>
      <c r="E6" s="86"/>
    </row>
    <row r="7" spans="1:6" ht="12.75">
      <c r="A7" s="87"/>
      <c r="B7" s="87"/>
      <c r="C7" s="87"/>
      <c r="D7" s="6"/>
      <c r="E7" s="6"/>
    </row>
    <row r="8" spans="1:6" ht="12.75">
      <c r="A8" s="86" t="s">
        <v>154</v>
      </c>
      <c r="B8" s="86"/>
      <c r="C8" s="86"/>
      <c r="D8" s="6"/>
      <c r="E8" s="6"/>
    </row>
    <row r="9" spans="1:6" ht="12" customHeight="1">
      <c r="A9" s="3"/>
      <c r="B9" s="4"/>
      <c r="C9" s="5"/>
      <c r="D9" s="5"/>
      <c r="E9" s="7" t="s">
        <v>114</v>
      </c>
    </row>
    <row r="10" spans="1:6" ht="56.25">
      <c r="A10" s="8" t="s">
        <v>0</v>
      </c>
      <c r="B10" s="8" t="s">
        <v>1</v>
      </c>
      <c r="C10" s="9" t="s">
        <v>2</v>
      </c>
      <c r="D10" s="10" t="s">
        <v>3</v>
      </c>
      <c r="E10" s="10" t="s">
        <v>4</v>
      </c>
    </row>
    <row r="11" spans="1:6" s="14" customFormat="1">
      <c r="A11" s="11">
        <v>1</v>
      </c>
      <c r="B11" s="12">
        <v>2</v>
      </c>
      <c r="C11" s="11">
        <v>3</v>
      </c>
      <c r="D11" s="13" t="s">
        <v>5</v>
      </c>
      <c r="E11" s="13" t="s">
        <v>6</v>
      </c>
    </row>
    <row r="12" spans="1:6">
      <c r="A12" s="15" t="s">
        <v>7</v>
      </c>
      <c r="B12" s="16"/>
      <c r="C12" s="17" t="s">
        <v>8</v>
      </c>
      <c r="D12" s="18">
        <f>D13+D53+D67+D73+D82+D105+D117+D115</f>
        <v>7851.1</v>
      </c>
      <c r="E12" s="18">
        <f>E13+E53+E67+E73+E82+E105+E117+E115</f>
        <v>5087.6000000000004</v>
      </c>
    </row>
    <row r="13" spans="1:6">
      <c r="A13" s="19" t="s">
        <v>9</v>
      </c>
      <c r="B13" s="16"/>
      <c r="C13" s="20" t="s">
        <v>10</v>
      </c>
      <c r="D13" s="50">
        <f>D26+D31+D48+D42</f>
        <v>3541.3</v>
      </c>
      <c r="E13" s="50">
        <f>E26+E31+E48+E42</f>
        <v>2242.5</v>
      </c>
    </row>
    <row r="14" spans="1:6">
      <c r="A14" s="21" t="s">
        <v>11</v>
      </c>
      <c r="B14" s="16"/>
      <c r="C14" s="22" t="s">
        <v>12</v>
      </c>
      <c r="D14" s="23">
        <f>D15+D18+D20+D21+D22+D23+D25+D24</f>
        <v>2955.5</v>
      </c>
      <c r="E14" s="23">
        <f>E15+E18+E20+E21+E22+E23+E25+E24</f>
        <v>1844.0000000000002</v>
      </c>
    </row>
    <row r="15" spans="1:6" ht="22.5">
      <c r="A15" s="21" t="s">
        <v>13</v>
      </c>
      <c r="B15" s="16"/>
      <c r="C15" s="22" t="s">
        <v>14</v>
      </c>
      <c r="D15" s="51">
        <f t="shared" ref="D15:E17" si="0">D28+D33</f>
        <v>1667.5</v>
      </c>
      <c r="E15" s="23">
        <f t="shared" si="0"/>
        <v>1065.3000000000002</v>
      </c>
    </row>
    <row r="16" spans="1:6" ht="22.5">
      <c r="A16" s="21" t="s">
        <v>15</v>
      </c>
      <c r="B16" s="16"/>
      <c r="C16" s="22" t="s">
        <v>16</v>
      </c>
      <c r="D16" s="51">
        <f t="shared" si="0"/>
        <v>1253.4000000000001</v>
      </c>
      <c r="E16" s="23">
        <f t="shared" si="0"/>
        <v>831.7</v>
      </c>
    </row>
    <row r="17" spans="1:7" ht="36" customHeight="1">
      <c r="A17" s="21" t="s">
        <v>17</v>
      </c>
      <c r="B17" s="16"/>
      <c r="C17" s="22" t="s">
        <v>18</v>
      </c>
      <c r="D17" s="51">
        <f t="shared" si="0"/>
        <v>414.1</v>
      </c>
      <c r="E17" s="23">
        <f t="shared" si="0"/>
        <v>233.60000000000002</v>
      </c>
    </row>
    <row r="18" spans="1:7" ht="22.5">
      <c r="A18" s="21" t="s">
        <v>19</v>
      </c>
      <c r="B18" s="16"/>
      <c r="C18" s="22" t="s">
        <v>20</v>
      </c>
      <c r="D18" s="51">
        <f>D36</f>
        <v>162.9</v>
      </c>
      <c r="E18" s="23">
        <f>E36</f>
        <v>116.2</v>
      </c>
    </row>
    <row r="19" spans="1:7" ht="24" customHeight="1">
      <c r="A19" s="21" t="s">
        <v>138</v>
      </c>
      <c r="B19" s="16"/>
      <c r="C19" s="22" t="s">
        <v>21</v>
      </c>
      <c r="D19" s="51">
        <f>D37+D49</f>
        <v>1404.2</v>
      </c>
      <c r="E19" s="23">
        <f>E37+E49</f>
        <v>886.5</v>
      </c>
    </row>
    <row r="20" spans="1:7" ht="24" customHeight="1">
      <c r="A20" s="21" t="s">
        <v>126</v>
      </c>
      <c r="B20" s="16"/>
      <c r="C20" s="22" t="s">
        <v>127</v>
      </c>
      <c r="D20" s="51">
        <f>D38</f>
        <v>203.1</v>
      </c>
      <c r="E20" s="51">
        <f>E38</f>
        <v>71.400000000000006</v>
      </c>
    </row>
    <row r="21" spans="1:7">
      <c r="A21" s="21" t="s">
        <v>22</v>
      </c>
      <c r="B21" s="16"/>
      <c r="C21" s="22" t="s">
        <v>23</v>
      </c>
      <c r="D21" s="51">
        <f>D51</f>
        <v>817.2</v>
      </c>
      <c r="E21" s="23">
        <f>E51</f>
        <v>488</v>
      </c>
    </row>
    <row r="22" spans="1:7" ht="22.5">
      <c r="A22" s="21" t="s">
        <v>24</v>
      </c>
      <c r="B22" s="16"/>
      <c r="C22" s="22" t="s">
        <v>25</v>
      </c>
      <c r="D22" s="51">
        <f>D39</f>
        <v>102.5</v>
      </c>
      <c r="E22" s="23">
        <f>E39</f>
        <v>102.1</v>
      </c>
    </row>
    <row r="23" spans="1:7">
      <c r="A23" s="21" t="s">
        <v>26</v>
      </c>
      <c r="B23" s="16"/>
      <c r="C23" s="22" t="s">
        <v>27</v>
      </c>
      <c r="D23" s="51">
        <f>D40</f>
        <v>0</v>
      </c>
      <c r="E23" s="23">
        <f>E40+E52</f>
        <v>0</v>
      </c>
    </row>
    <row r="24" spans="1:7">
      <c r="A24" s="21" t="s">
        <v>28</v>
      </c>
      <c r="B24" s="16"/>
      <c r="C24" s="22" t="s">
        <v>29</v>
      </c>
      <c r="D24" s="51">
        <f>D41+D52</f>
        <v>2.2999999999999998</v>
      </c>
      <c r="E24" s="23">
        <f>E40</f>
        <v>0</v>
      </c>
    </row>
    <row r="25" spans="1:7">
      <c r="A25" s="21" t="s">
        <v>28</v>
      </c>
      <c r="B25" s="16"/>
      <c r="C25" s="22" t="s">
        <v>124</v>
      </c>
      <c r="D25" s="51">
        <f>D44</f>
        <v>0</v>
      </c>
      <c r="E25" s="23">
        <f>E41</f>
        <v>1</v>
      </c>
    </row>
    <row r="26" spans="1:7" ht="33.75">
      <c r="A26" s="19" t="s">
        <v>30</v>
      </c>
      <c r="B26" s="16"/>
      <c r="C26" s="24" t="s">
        <v>31</v>
      </c>
      <c r="D26" s="50">
        <f>D29+D30</f>
        <v>832.5</v>
      </c>
      <c r="E26" s="25">
        <f>E29+E30</f>
        <v>563.6</v>
      </c>
    </row>
    <row r="27" spans="1:7">
      <c r="A27" s="61" t="s">
        <v>11</v>
      </c>
      <c r="B27" s="62"/>
      <c r="C27" s="63" t="s">
        <v>32</v>
      </c>
      <c r="D27" s="64">
        <f>D28</f>
        <v>832.5</v>
      </c>
      <c r="E27" s="65">
        <f>E28</f>
        <v>563.6</v>
      </c>
    </row>
    <row r="28" spans="1:7" ht="22.5">
      <c r="A28" s="61" t="s">
        <v>13</v>
      </c>
      <c r="B28" s="62"/>
      <c r="C28" s="66" t="s">
        <v>108</v>
      </c>
      <c r="D28" s="64">
        <f>D29+D30</f>
        <v>832.5</v>
      </c>
      <c r="E28" s="65">
        <f>E29+E30</f>
        <v>563.6</v>
      </c>
    </row>
    <row r="29" spans="1:7" ht="22.5">
      <c r="A29" s="26" t="s">
        <v>15</v>
      </c>
      <c r="B29" s="27"/>
      <c r="C29" s="29" t="s">
        <v>33</v>
      </c>
      <c r="D29" s="53">
        <v>639.9</v>
      </c>
      <c r="E29" s="30">
        <v>439.4</v>
      </c>
      <c r="F29" s="31"/>
      <c r="G29" s="31"/>
    </row>
    <row r="30" spans="1:7" ht="33.75" customHeight="1">
      <c r="A30" s="26" t="s">
        <v>17</v>
      </c>
      <c r="B30" s="27"/>
      <c r="C30" s="29" t="s">
        <v>34</v>
      </c>
      <c r="D30" s="53">
        <v>192.6</v>
      </c>
      <c r="E30" s="32">
        <v>124.2</v>
      </c>
    </row>
    <row r="31" spans="1:7" ht="45">
      <c r="A31" s="19" t="s">
        <v>35</v>
      </c>
      <c r="B31" s="16"/>
      <c r="C31" s="20" t="s">
        <v>36</v>
      </c>
      <c r="D31" s="50">
        <f>D32</f>
        <v>1858.1</v>
      </c>
      <c r="E31" s="50">
        <f>E32</f>
        <v>1163.2</v>
      </c>
    </row>
    <row r="32" spans="1:7">
      <c r="A32" s="61" t="s">
        <v>11</v>
      </c>
      <c r="B32" s="62"/>
      <c r="C32" s="67" t="s">
        <v>109</v>
      </c>
      <c r="D32" s="68">
        <f>D34+D35+D36+D38+D39+D40+D41+D37</f>
        <v>1858.1</v>
      </c>
      <c r="E32" s="68">
        <f>E34+E35+E36+E38+E39+E40+E41+E37</f>
        <v>1163.2</v>
      </c>
    </row>
    <row r="33" spans="1:5" ht="22.5">
      <c r="A33" s="61" t="s">
        <v>13</v>
      </c>
      <c r="B33" s="62"/>
      <c r="C33" s="69" t="s">
        <v>37</v>
      </c>
      <c r="D33" s="68">
        <f>D34+D35</f>
        <v>835</v>
      </c>
      <c r="E33" s="70">
        <f>E34+E35</f>
        <v>501.70000000000005</v>
      </c>
    </row>
    <row r="34" spans="1:5" ht="22.5">
      <c r="A34" s="26" t="s">
        <v>15</v>
      </c>
      <c r="B34" s="27"/>
      <c r="C34" s="33" t="s">
        <v>38</v>
      </c>
      <c r="D34" s="53">
        <v>613.5</v>
      </c>
      <c r="E34" s="32">
        <v>392.3</v>
      </c>
    </row>
    <row r="35" spans="1:5" ht="33" customHeight="1">
      <c r="A35" s="26" t="s">
        <v>17</v>
      </c>
      <c r="B35" s="27"/>
      <c r="C35" s="33" t="s">
        <v>39</v>
      </c>
      <c r="D35" s="53">
        <v>221.5</v>
      </c>
      <c r="E35" s="32">
        <v>109.4</v>
      </c>
    </row>
    <row r="36" spans="1:5" ht="22.5">
      <c r="A36" s="26" t="s">
        <v>19</v>
      </c>
      <c r="B36" s="27"/>
      <c r="C36" s="33" t="s">
        <v>40</v>
      </c>
      <c r="D36" s="53">
        <v>162.9</v>
      </c>
      <c r="E36" s="32">
        <v>116.2</v>
      </c>
    </row>
    <row r="37" spans="1:5" ht="24.75" customHeight="1">
      <c r="A37" s="26" t="s">
        <v>138</v>
      </c>
      <c r="B37" s="27"/>
      <c r="C37" s="33" t="s">
        <v>41</v>
      </c>
      <c r="D37" s="53">
        <v>553.5</v>
      </c>
      <c r="E37" s="32">
        <v>370.8</v>
      </c>
    </row>
    <row r="38" spans="1:5" ht="24.75" customHeight="1">
      <c r="A38" s="26" t="s">
        <v>128</v>
      </c>
      <c r="B38" s="27"/>
      <c r="C38" s="33" t="s">
        <v>125</v>
      </c>
      <c r="D38" s="53">
        <v>203.1</v>
      </c>
      <c r="E38" s="32">
        <v>71.400000000000006</v>
      </c>
    </row>
    <row r="39" spans="1:5" ht="22.5">
      <c r="A39" s="26" t="s">
        <v>24</v>
      </c>
      <c r="B39" s="27"/>
      <c r="C39" s="33" t="s">
        <v>42</v>
      </c>
      <c r="D39" s="53">
        <v>102.5</v>
      </c>
      <c r="E39" s="32">
        <v>102.1</v>
      </c>
    </row>
    <row r="40" spans="1:5">
      <c r="A40" s="26" t="s">
        <v>26</v>
      </c>
      <c r="B40" s="27"/>
      <c r="C40" s="33" t="s">
        <v>43</v>
      </c>
      <c r="D40" s="53">
        <v>0</v>
      </c>
      <c r="E40" s="32">
        <v>0</v>
      </c>
    </row>
    <row r="41" spans="1:5">
      <c r="A41" s="26" t="s">
        <v>28</v>
      </c>
      <c r="B41" s="27"/>
      <c r="C41" s="33" t="s">
        <v>44</v>
      </c>
      <c r="D41" s="53">
        <v>1.1000000000000001</v>
      </c>
      <c r="E41" s="32">
        <v>1</v>
      </c>
    </row>
    <row r="42" spans="1:5" ht="15.75" customHeight="1">
      <c r="A42" s="19" t="s">
        <v>45</v>
      </c>
      <c r="B42" s="16"/>
      <c r="C42" s="20" t="s">
        <v>46</v>
      </c>
      <c r="D42" s="50">
        <f>D43</f>
        <v>0</v>
      </c>
      <c r="E42" s="34">
        <f>E43</f>
        <v>0</v>
      </c>
    </row>
    <row r="43" spans="1:5">
      <c r="A43" s="61" t="s">
        <v>11</v>
      </c>
      <c r="B43" s="62"/>
      <c r="C43" s="69" t="s">
        <v>47</v>
      </c>
      <c r="D43" s="68">
        <f>D44</f>
        <v>0</v>
      </c>
      <c r="E43" s="71">
        <f>E44</f>
        <v>0</v>
      </c>
    </row>
    <row r="44" spans="1:5" ht="11.25" customHeight="1">
      <c r="A44" s="61" t="s">
        <v>123</v>
      </c>
      <c r="B44" s="62"/>
      <c r="C44" s="69" t="s">
        <v>122</v>
      </c>
      <c r="D44" s="68">
        <v>0</v>
      </c>
      <c r="E44" s="71">
        <v>0</v>
      </c>
    </row>
    <row r="45" spans="1:5" ht="12.75" hidden="1" customHeight="1">
      <c r="A45" s="19" t="s">
        <v>48</v>
      </c>
      <c r="B45" s="16"/>
      <c r="C45" s="20" t="s">
        <v>49</v>
      </c>
      <c r="D45" s="50">
        <v>0</v>
      </c>
      <c r="E45" s="34"/>
    </row>
    <row r="46" spans="1:5" ht="0.75" customHeight="1">
      <c r="A46" s="21" t="s">
        <v>11</v>
      </c>
      <c r="B46" s="16"/>
      <c r="C46" s="22" t="s">
        <v>50</v>
      </c>
      <c r="D46" s="51">
        <v>167</v>
      </c>
      <c r="E46" s="35"/>
    </row>
    <row r="47" spans="1:5" ht="12.75" hidden="1" customHeight="1">
      <c r="A47" s="21" t="s">
        <v>51</v>
      </c>
      <c r="B47" s="16"/>
      <c r="C47" s="22" t="s">
        <v>52</v>
      </c>
      <c r="D47" s="51">
        <v>167</v>
      </c>
      <c r="E47" s="35"/>
    </row>
    <row r="48" spans="1:5">
      <c r="A48" s="36" t="s">
        <v>53</v>
      </c>
      <c r="B48" s="16"/>
      <c r="C48" s="20" t="s">
        <v>54</v>
      </c>
      <c r="D48" s="50">
        <f>D49</f>
        <v>850.7</v>
      </c>
      <c r="E48" s="58">
        <f>E49</f>
        <v>515.70000000000005</v>
      </c>
    </row>
    <row r="49" spans="1:5">
      <c r="A49" s="61" t="s">
        <v>11</v>
      </c>
      <c r="B49" s="62"/>
      <c r="C49" s="69" t="s">
        <v>54</v>
      </c>
      <c r="D49" s="72">
        <f>D50+D51+D52</f>
        <v>850.7</v>
      </c>
      <c r="E49" s="73">
        <f>E50+E51+E52</f>
        <v>515.70000000000005</v>
      </c>
    </row>
    <row r="50" spans="1:5" ht="23.25" customHeight="1">
      <c r="A50" s="26" t="s">
        <v>138</v>
      </c>
      <c r="B50" s="27"/>
      <c r="C50" s="33" t="s">
        <v>55</v>
      </c>
      <c r="D50" s="53">
        <v>32.299999999999997</v>
      </c>
      <c r="E50" s="59">
        <v>27.7</v>
      </c>
    </row>
    <row r="51" spans="1:5">
      <c r="A51" s="26" t="s">
        <v>22</v>
      </c>
      <c r="B51" s="27"/>
      <c r="C51" s="33" t="s">
        <v>56</v>
      </c>
      <c r="D51" s="53">
        <v>817.2</v>
      </c>
      <c r="E51" s="30">
        <v>488</v>
      </c>
    </row>
    <row r="52" spans="1:5">
      <c r="A52" s="26" t="s">
        <v>26</v>
      </c>
      <c r="B52" s="27"/>
      <c r="C52" s="49" t="s">
        <v>115</v>
      </c>
      <c r="D52" s="53">
        <v>1.2</v>
      </c>
      <c r="E52" s="30">
        <v>0</v>
      </c>
    </row>
    <row r="53" spans="1:5">
      <c r="A53" s="19" t="s">
        <v>57</v>
      </c>
      <c r="B53" s="16"/>
      <c r="C53" s="20" t="s">
        <v>58</v>
      </c>
      <c r="D53" s="50">
        <f>D60</f>
        <v>113.3</v>
      </c>
      <c r="E53" s="25">
        <f t="shared" ref="E53:E59" si="1">E60</f>
        <v>82.199999999999989</v>
      </c>
    </row>
    <row r="54" spans="1:5">
      <c r="A54" s="21" t="s">
        <v>11</v>
      </c>
      <c r="B54" s="16"/>
      <c r="C54" s="22" t="s">
        <v>58</v>
      </c>
      <c r="D54" s="54">
        <f>D61</f>
        <v>113.3</v>
      </c>
      <c r="E54" s="37">
        <f t="shared" si="1"/>
        <v>82.199999999999989</v>
      </c>
    </row>
    <row r="55" spans="1:5" ht="22.5">
      <c r="A55" s="38" t="s">
        <v>13</v>
      </c>
      <c r="B55" s="39"/>
      <c r="C55" s="40" t="s">
        <v>59</v>
      </c>
      <c r="D55" s="55">
        <f>D56+D57</f>
        <v>102.10000000000001</v>
      </c>
      <c r="E55" s="55">
        <f>E56+E57</f>
        <v>76.599999999999994</v>
      </c>
    </row>
    <row r="56" spans="1:5" ht="22.5">
      <c r="A56" s="38" t="s">
        <v>15</v>
      </c>
      <c r="B56" s="39"/>
      <c r="C56" s="40" t="s">
        <v>60</v>
      </c>
      <c r="D56" s="55">
        <f>D63</f>
        <v>78.400000000000006</v>
      </c>
      <c r="E56" s="55">
        <f>E63</f>
        <v>58.8</v>
      </c>
    </row>
    <row r="57" spans="1:5" ht="36.75" customHeight="1">
      <c r="A57" s="38" t="s">
        <v>17</v>
      </c>
      <c r="B57" s="39"/>
      <c r="C57" s="40" t="s">
        <v>61</v>
      </c>
      <c r="D57" s="55">
        <f>D64</f>
        <v>23.7</v>
      </c>
      <c r="E57" s="55">
        <f>E64</f>
        <v>17.8</v>
      </c>
    </row>
    <row r="58" spans="1:5" ht="22.5">
      <c r="A58" s="38" t="s">
        <v>19</v>
      </c>
      <c r="B58" s="39"/>
      <c r="C58" s="40" t="s">
        <v>62</v>
      </c>
      <c r="D58" s="55">
        <f>D65</f>
        <v>1.6</v>
      </c>
      <c r="E58" s="41">
        <f t="shared" si="1"/>
        <v>0</v>
      </c>
    </row>
    <row r="59" spans="1:5" ht="21.75" customHeight="1">
      <c r="A59" s="38" t="s">
        <v>138</v>
      </c>
      <c r="B59" s="39"/>
      <c r="C59" s="40" t="s">
        <v>63</v>
      </c>
      <c r="D59" s="55">
        <f>D66</f>
        <v>9.6</v>
      </c>
      <c r="E59" s="41">
        <f t="shared" si="1"/>
        <v>5.6</v>
      </c>
    </row>
    <row r="60" spans="1:5">
      <c r="A60" s="19" t="s">
        <v>64</v>
      </c>
      <c r="B60" s="16"/>
      <c r="C60" s="20" t="s">
        <v>65</v>
      </c>
      <c r="D60" s="50">
        <f>D61</f>
        <v>113.3</v>
      </c>
      <c r="E60" s="25">
        <f>E61</f>
        <v>82.199999999999989</v>
      </c>
    </row>
    <row r="61" spans="1:5">
      <c r="A61" s="61" t="s">
        <v>11</v>
      </c>
      <c r="B61" s="62"/>
      <c r="C61" s="69" t="s">
        <v>66</v>
      </c>
      <c r="D61" s="68">
        <f>D63+D64+D65+D66</f>
        <v>113.3</v>
      </c>
      <c r="E61" s="70">
        <f>E63+E64+E65+E66</f>
        <v>82.199999999999989</v>
      </c>
    </row>
    <row r="62" spans="1:5" ht="22.5">
      <c r="A62" s="61" t="s">
        <v>13</v>
      </c>
      <c r="B62" s="62"/>
      <c r="C62" s="69" t="s">
        <v>67</v>
      </c>
      <c r="D62" s="68">
        <f>D63+D64</f>
        <v>102.10000000000001</v>
      </c>
      <c r="E62" s="70">
        <f>E63+E64</f>
        <v>76.599999999999994</v>
      </c>
    </row>
    <row r="63" spans="1:5" ht="22.5">
      <c r="A63" s="26" t="s">
        <v>68</v>
      </c>
      <c r="B63" s="27"/>
      <c r="C63" s="33" t="s">
        <v>69</v>
      </c>
      <c r="D63" s="53">
        <v>78.400000000000006</v>
      </c>
      <c r="E63" s="30">
        <v>58.8</v>
      </c>
    </row>
    <row r="64" spans="1:5" ht="33" customHeight="1">
      <c r="A64" s="26" t="s">
        <v>17</v>
      </c>
      <c r="B64" s="27"/>
      <c r="C64" s="33" t="s">
        <v>70</v>
      </c>
      <c r="D64" s="53">
        <v>23.7</v>
      </c>
      <c r="E64" s="30">
        <v>17.8</v>
      </c>
    </row>
    <row r="65" spans="1:5" ht="22.5">
      <c r="A65" s="26" t="s">
        <v>19</v>
      </c>
      <c r="B65" s="27"/>
      <c r="C65" s="33" t="s">
        <v>71</v>
      </c>
      <c r="D65" s="53">
        <v>1.6</v>
      </c>
      <c r="E65" s="30">
        <v>0</v>
      </c>
    </row>
    <row r="66" spans="1:5" ht="21" customHeight="1">
      <c r="A66" s="26" t="s">
        <v>138</v>
      </c>
      <c r="B66" s="27"/>
      <c r="C66" s="33" t="s">
        <v>72</v>
      </c>
      <c r="D66" s="53">
        <v>9.6</v>
      </c>
      <c r="E66" s="30">
        <v>5.6</v>
      </c>
    </row>
    <row r="67" spans="1:5" ht="22.5">
      <c r="A67" s="19" t="s">
        <v>73</v>
      </c>
      <c r="B67" s="16"/>
      <c r="C67" s="20" t="s">
        <v>74</v>
      </c>
      <c r="D67" s="50">
        <f t="shared" ref="D67:E69" si="2">D70</f>
        <v>102.7</v>
      </c>
      <c r="E67" s="25">
        <f t="shared" si="2"/>
        <v>67.3</v>
      </c>
    </row>
    <row r="68" spans="1:5">
      <c r="A68" s="21" t="s">
        <v>11</v>
      </c>
      <c r="B68" s="16"/>
      <c r="C68" s="22" t="s">
        <v>74</v>
      </c>
      <c r="D68" s="54">
        <f t="shared" si="2"/>
        <v>102.7</v>
      </c>
      <c r="E68" s="37">
        <f t="shared" si="2"/>
        <v>67.3</v>
      </c>
    </row>
    <row r="69" spans="1:5" ht="21" customHeight="1">
      <c r="A69" s="21" t="s">
        <v>138</v>
      </c>
      <c r="B69" s="16"/>
      <c r="C69" s="22" t="s">
        <v>75</v>
      </c>
      <c r="D69" s="54">
        <f t="shared" si="2"/>
        <v>102.7</v>
      </c>
      <c r="E69" s="37">
        <f t="shared" si="2"/>
        <v>67.3</v>
      </c>
    </row>
    <row r="70" spans="1:5" ht="33.75">
      <c r="A70" s="19" t="s">
        <v>118</v>
      </c>
      <c r="B70" s="16"/>
      <c r="C70" s="20" t="s">
        <v>119</v>
      </c>
      <c r="D70" s="50">
        <f>D71</f>
        <v>102.7</v>
      </c>
      <c r="E70" s="25">
        <f>E71</f>
        <v>67.3</v>
      </c>
    </row>
    <row r="71" spans="1:5">
      <c r="A71" s="61" t="s">
        <v>11</v>
      </c>
      <c r="B71" s="62"/>
      <c r="C71" s="69" t="s">
        <v>119</v>
      </c>
      <c r="D71" s="74">
        <f>D72</f>
        <v>102.7</v>
      </c>
      <c r="E71" s="75">
        <f>E72</f>
        <v>67.3</v>
      </c>
    </row>
    <row r="72" spans="1:5" ht="23.25" customHeight="1">
      <c r="A72" s="26" t="s">
        <v>138</v>
      </c>
      <c r="B72" s="27"/>
      <c r="C72" s="33" t="s">
        <v>120</v>
      </c>
      <c r="D72" s="56">
        <v>102.7</v>
      </c>
      <c r="E72" s="42">
        <v>67.3</v>
      </c>
    </row>
    <row r="73" spans="1:5">
      <c r="A73" s="19" t="s">
        <v>76</v>
      </c>
      <c r="B73" s="16"/>
      <c r="C73" s="20" t="s">
        <v>77</v>
      </c>
      <c r="D73" s="50">
        <f>D74</f>
        <v>606.5</v>
      </c>
      <c r="E73" s="25">
        <f>E74</f>
        <v>128.4</v>
      </c>
    </row>
    <row r="74" spans="1:5">
      <c r="A74" s="21" t="s">
        <v>11</v>
      </c>
      <c r="B74" s="16"/>
      <c r="C74" s="22" t="s">
        <v>78</v>
      </c>
      <c r="D74" s="54">
        <f>D75</f>
        <v>606.5</v>
      </c>
      <c r="E74" s="37">
        <f>E75</f>
        <v>128.4</v>
      </c>
    </row>
    <row r="75" spans="1:5" ht="22.5" customHeight="1">
      <c r="A75" s="21" t="s">
        <v>138</v>
      </c>
      <c r="B75" s="16"/>
      <c r="C75" s="22" t="s">
        <v>79</v>
      </c>
      <c r="D75" s="54">
        <f>D81+D78</f>
        <v>606.5</v>
      </c>
      <c r="E75" s="54">
        <f>E81+E78</f>
        <v>128.4</v>
      </c>
    </row>
    <row r="76" spans="1:5" ht="15" customHeight="1">
      <c r="A76" s="36" t="s">
        <v>130</v>
      </c>
      <c r="B76" s="39"/>
      <c r="C76" s="43" t="s">
        <v>81</v>
      </c>
      <c r="D76" s="57">
        <f>D77</f>
        <v>606</v>
      </c>
      <c r="E76" s="57">
        <f>E77</f>
        <v>128.4</v>
      </c>
    </row>
    <row r="77" spans="1:5">
      <c r="A77" s="61" t="s">
        <v>11</v>
      </c>
      <c r="B77" s="62"/>
      <c r="C77" s="69" t="s">
        <v>81</v>
      </c>
      <c r="D77" s="68">
        <f>D78</f>
        <v>606</v>
      </c>
      <c r="E77" s="70">
        <f>E78</f>
        <v>128.4</v>
      </c>
    </row>
    <row r="78" spans="1:5" ht="22.5" customHeight="1">
      <c r="A78" s="26" t="s">
        <v>138</v>
      </c>
      <c r="B78" s="27"/>
      <c r="C78" s="33" t="s">
        <v>82</v>
      </c>
      <c r="D78" s="53">
        <v>606</v>
      </c>
      <c r="E78" s="32">
        <v>128.4</v>
      </c>
    </row>
    <row r="79" spans="1:5" ht="15" customHeight="1">
      <c r="A79" s="36" t="s">
        <v>80</v>
      </c>
      <c r="B79" s="39"/>
      <c r="C79" s="43" t="s">
        <v>129</v>
      </c>
      <c r="D79" s="57">
        <f>D80</f>
        <v>0.5</v>
      </c>
      <c r="E79" s="44">
        <f>E80</f>
        <v>0</v>
      </c>
    </row>
    <row r="80" spans="1:5">
      <c r="A80" s="61" t="s">
        <v>11</v>
      </c>
      <c r="B80" s="62"/>
      <c r="C80" s="69" t="s">
        <v>129</v>
      </c>
      <c r="D80" s="68">
        <f>D81</f>
        <v>0.5</v>
      </c>
      <c r="E80" s="68">
        <f>E81</f>
        <v>0</v>
      </c>
    </row>
    <row r="81" spans="1:12" s="45" customFormat="1" ht="21.75" customHeight="1">
      <c r="A81" s="26" t="s">
        <v>138</v>
      </c>
      <c r="B81" s="27"/>
      <c r="C81" s="49" t="s">
        <v>116</v>
      </c>
      <c r="D81" s="53">
        <v>0.5</v>
      </c>
      <c r="E81" s="32">
        <v>0</v>
      </c>
      <c r="F81" s="31"/>
      <c r="G81" s="31"/>
      <c r="H81" s="31"/>
      <c r="I81" s="31"/>
      <c r="J81" s="31"/>
      <c r="K81" s="31"/>
      <c r="L81" s="31"/>
    </row>
    <row r="82" spans="1:12">
      <c r="A82" s="19" t="s">
        <v>83</v>
      </c>
      <c r="B82" s="16"/>
      <c r="C82" s="20" t="s">
        <v>84</v>
      </c>
      <c r="D82" s="50">
        <f>D83</f>
        <v>1342.8000000000002</v>
      </c>
      <c r="E82" s="50">
        <f>E83</f>
        <v>1285.3000000000002</v>
      </c>
    </row>
    <row r="83" spans="1:12">
      <c r="A83" s="21" t="s">
        <v>11</v>
      </c>
      <c r="B83" s="16"/>
      <c r="C83" s="22" t="s">
        <v>84</v>
      </c>
      <c r="D83" s="54">
        <f>D95+D92+D103</f>
        <v>1342.8000000000002</v>
      </c>
      <c r="E83" s="54">
        <f>E95+E92+E103</f>
        <v>1285.3000000000002</v>
      </c>
    </row>
    <row r="84" spans="1:12" ht="24" customHeight="1">
      <c r="A84" s="38" t="s">
        <v>138</v>
      </c>
      <c r="B84" s="16"/>
      <c r="C84" s="40" t="s">
        <v>85</v>
      </c>
      <c r="D84" s="55">
        <f>D96+D93</f>
        <v>1238.4000000000001</v>
      </c>
      <c r="E84" s="55">
        <f>E96+E93</f>
        <v>1195.9000000000001</v>
      </c>
    </row>
    <row r="85" spans="1:12" ht="24" customHeight="1">
      <c r="A85" s="38" t="s">
        <v>128</v>
      </c>
      <c r="B85" s="16"/>
      <c r="C85" s="40" t="s">
        <v>147</v>
      </c>
      <c r="D85" s="55">
        <f>D97</f>
        <v>104.4</v>
      </c>
      <c r="E85" s="55">
        <f>E97</f>
        <v>89.4</v>
      </c>
    </row>
    <row r="86" spans="1:12" ht="24" customHeight="1">
      <c r="A86" s="38" t="s">
        <v>145</v>
      </c>
      <c r="B86" s="16"/>
      <c r="C86" s="40" t="s">
        <v>148</v>
      </c>
      <c r="D86" s="55">
        <f>D104</f>
        <v>0</v>
      </c>
      <c r="E86" s="55">
        <f>E104</f>
        <v>0</v>
      </c>
    </row>
    <row r="87" spans="1:12">
      <c r="A87" s="38" t="s">
        <v>22</v>
      </c>
      <c r="B87" s="16"/>
      <c r="C87" s="40" t="s">
        <v>86</v>
      </c>
      <c r="D87" s="55">
        <f t="shared" ref="D87:E90" si="3">D98</f>
        <v>0</v>
      </c>
      <c r="E87" s="41">
        <f t="shared" si="3"/>
        <v>0</v>
      </c>
    </row>
    <row r="88" spans="1:12" ht="22.5">
      <c r="A88" s="38" t="s">
        <v>24</v>
      </c>
      <c r="B88" s="16"/>
      <c r="C88" s="40" t="s">
        <v>87</v>
      </c>
      <c r="D88" s="55">
        <f t="shared" si="3"/>
        <v>0</v>
      </c>
      <c r="E88" s="41">
        <f t="shared" si="3"/>
        <v>0</v>
      </c>
    </row>
    <row r="89" spans="1:12">
      <c r="A89" s="38" t="s">
        <v>26</v>
      </c>
      <c r="B89" s="16"/>
      <c r="C89" s="40" t="s">
        <v>88</v>
      </c>
      <c r="D89" s="55">
        <f t="shared" si="3"/>
        <v>0</v>
      </c>
      <c r="E89" s="41">
        <f t="shared" si="3"/>
        <v>0</v>
      </c>
    </row>
    <row r="90" spans="1:12">
      <c r="A90" s="38" t="s">
        <v>28</v>
      </c>
      <c r="B90" s="16"/>
      <c r="C90" s="40" t="s">
        <v>89</v>
      </c>
      <c r="D90" s="55">
        <f t="shared" si="3"/>
        <v>0</v>
      </c>
      <c r="E90" s="41">
        <f t="shared" si="3"/>
        <v>0</v>
      </c>
    </row>
    <row r="91" spans="1:12">
      <c r="A91" s="76" t="s">
        <v>136</v>
      </c>
      <c r="B91" s="62"/>
      <c r="C91" s="77" t="s">
        <v>137</v>
      </c>
      <c r="D91" s="64">
        <f>D92</f>
        <v>0</v>
      </c>
      <c r="E91" s="65">
        <f>E92</f>
        <v>0</v>
      </c>
    </row>
    <row r="92" spans="1:12">
      <c r="A92" s="61" t="s">
        <v>11</v>
      </c>
      <c r="B92" s="62"/>
      <c r="C92" s="69" t="s">
        <v>139</v>
      </c>
      <c r="D92" s="68">
        <f>SUM(D93:D93)</f>
        <v>0</v>
      </c>
      <c r="E92" s="70">
        <f>SUM(E93:E93)</f>
        <v>0</v>
      </c>
    </row>
    <row r="93" spans="1:12" ht="23.25" customHeight="1">
      <c r="A93" s="61" t="s">
        <v>138</v>
      </c>
      <c r="B93" s="62"/>
      <c r="C93" s="69" t="s">
        <v>140</v>
      </c>
      <c r="D93" s="68">
        <v>0</v>
      </c>
      <c r="E93" s="71">
        <v>0</v>
      </c>
    </row>
    <row r="94" spans="1:12">
      <c r="A94" s="76" t="s">
        <v>90</v>
      </c>
      <c r="B94" s="62"/>
      <c r="C94" s="77" t="s">
        <v>91</v>
      </c>
      <c r="D94" s="64">
        <f>D95</f>
        <v>1342.8000000000002</v>
      </c>
      <c r="E94" s="65">
        <f>E95</f>
        <v>1285.3000000000002</v>
      </c>
    </row>
    <row r="95" spans="1:12">
      <c r="A95" s="61" t="s">
        <v>11</v>
      </c>
      <c r="B95" s="62"/>
      <c r="C95" s="69" t="s">
        <v>92</v>
      </c>
      <c r="D95" s="68">
        <f>SUM(D97:D101)+D96</f>
        <v>1342.8000000000002</v>
      </c>
      <c r="E95" s="68">
        <f>SUM(E97:E101)+E96</f>
        <v>1285.3000000000002</v>
      </c>
    </row>
    <row r="96" spans="1:12" ht="23.25" customHeight="1">
      <c r="A96" s="26" t="s">
        <v>138</v>
      </c>
      <c r="B96" s="27"/>
      <c r="C96" s="33" t="s">
        <v>93</v>
      </c>
      <c r="D96" s="53">
        <v>1238.4000000000001</v>
      </c>
      <c r="E96" s="32">
        <v>1195.9000000000001</v>
      </c>
    </row>
    <row r="97" spans="1:12" ht="23.25" customHeight="1">
      <c r="A97" s="26" t="s">
        <v>128</v>
      </c>
      <c r="B97" s="27"/>
      <c r="C97" s="33" t="s">
        <v>141</v>
      </c>
      <c r="D97" s="53">
        <v>104.4</v>
      </c>
      <c r="E97" s="32">
        <v>89.4</v>
      </c>
    </row>
    <row r="98" spans="1:12">
      <c r="A98" s="26" t="s">
        <v>22</v>
      </c>
      <c r="B98" s="27"/>
      <c r="C98" s="33" t="s">
        <v>94</v>
      </c>
      <c r="D98" s="53">
        <v>0</v>
      </c>
      <c r="E98" s="32">
        <v>0</v>
      </c>
    </row>
    <row r="99" spans="1:12" ht="22.5">
      <c r="A99" s="26" t="s">
        <v>24</v>
      </c>
      <c r="B99" s="27"/>
      <c r="C99" s="33" t="s">
        <v>95</v>
      </c>
      <c r="D99" s="53">
        <v>0</v>
      </c>
      <c r="E99" s="32">
        <v>0</v>
      </c>
    </row>
    <row r="100" spans="1:12">
      <c r="A100" s="26" t="s">
        <v>26</v>
      </c>
      <c r="B100" s="27"/>
      <c r="C100" s="33" t="s">
        <v>96</v>
      </c>
      <c r="D100" s="53">
        <v>0</v>
      </c>
      <c r="E100" s="32">
        <v>0</v>
      </c>
    </row>
    <row r="101" spans="1:12">
      <c r="A101" s="26" t="s">
        <v>28</v>
      </c>
      <c r="B101" s="27"/>
      <c r="C101" s="33" t="s">
        <v>97</v>
      </c>
      <c r="D101" s="53">
        <v>0</v>
      </c>
      <c r="E101" s="32">
        <v>0</v>
      </c>
    </row>
    <row r="102" spans="1:12" ht="22.5">
      <c r="A102" s="46" t="s">
        <v>142</v>
      </c>
      <c r="B102" s="27"/>
      <c r="C102" s="47" t="s">
        <v>143</v>
      </c>
      <c r="D102" s="52">
        <f>D103</f>
        <v>0</v>
      </c>
      <c r="E102" s="28">
        <f>E103</f>
        <v>0</v>
      </c>
    </row>
    <row r="103" spans="1:12">
      <c r="A103" s="26" t="s">
        <v>11</v>
      </c>
      <c r="B103" s="27"/>
      <c r="C103" s="33" t="s">
        <v>144</v>
      </c>
      <c r="D103" s="53">
        <f>SUM(D104:D104)</f>
        <v>0</v>
      </c>
      <c r="E103" s="30">
        <f>SUM(E104:E104)</f>
        <v>0</v>
      </c>
    </row>
    <row r="104" spans="1:12" ht="23.25" customHeight="1">
      <c r="A104" s="26" t="s">
        <v>145</v>
      </c>
      <c r="B104" s="27"/>
      <c r="C104" s="33" t="s">
        <v>146</v>
      </c>
      <c r="D104" s="53">
        <v>0</v>
      </c>
      <c r="E104" s="32">
        <v>0</v>
      </c>
    </row>
    <row r="105" spans="1:12">
      <c r="A105" s="19" t="s">
        <v>98</v>
      </c>
      <c r="B105" s="16"/>
      <c r="C105" s="20" t="s">
        <v>99</v>
      </c>
      <c r="D105" s="50">
        <f>D106</f>
        <v>182.1</v>
      </c>
      <c r="E105" s="25">
        <f>E106</f>
        <v>136.19999999999999</v>
      </c>
    </row>
    <row r="106" spans="1:12">
      <c r="A106" s="21" t="s">
        <v>11</v>
      </c>
      <c r="B106" s="16"/>
      <c r="C106" s="22" t="s">
        <v>99</v>
      </c>
      <c r="D106" s="54">
        <f>D107+D111</f>
        <v>182.1</v>
      </c>
      <c r="E106" s="37">
        <f>E107+E111</f>
        <v>136.19999999999999</v>
      </c>
    </row>
    <row r="107" spans="1:12" s="31" customFormat="1">
      <c r="A107" s="76" t="s">
        <v>100</v>
      </c>
      <c r="B107" s="62"/>
      <c r="C107" s="77" t="s">
        <v>101</v>
      </c>
      <c r="D107" s="64">
        <f>D110</f>
        <v>181.6</v>
      </c>
      <c r="E107" s="78">
        <f>E110</f>
        <v>136.19999999999999</v>
      </c>
    </row>
    <row r="108" spans="1:12" s="31" customFormat="1">
      <c r="A108" s="76" t="s">
        <v>11</v>
      </c>
      <c r="B108" s="62"/>
      <c r="C108" s="77" t="s">
        <v>102</v>
      </c>
      <c r="D108" s="64">
        <f>D109</f>
        <v>181.6</v>
      </c>
      <c r="E108" s="65">
        <f>E109</f>
        <v>136.19999999999999</v>
      </c>
    </row>
    <row r="109" spans="1:12" s="31" customFormat="1">
      <c r="A109" s="76" t="s">
        <v>100</v>
      </c>
      <c r="B109" s="62"/>
      <c r="C109" s="69" t="s">
        <v>102</v>
      </c>
      <c r="D109" s="64">
        <f>D110</f>
        <v>181.6</v>
      </c>
      <c r="E109" s="65">
        <f>E110</f>
        <v>136.19999999999999</v>
      </c>
    </row>
    <row r="110" spans="1:12" s="45" customFormat="1">
      <c r="A110" s="26" t="s">
        <v>149</v>
      </c>
      <c r="B110" s="27"/>
      <c r="C110" s="49" t="s">
        <v>110</v>
      </c>
      <c r="D110" s="56">
        <v>181.6</v>
      </c>
      <c r="E110" s="42">
        <v>136.19999999999999</v>
      </c>
      <c r="F110" s="31"/>
      <c r="G110" s="31"/>
      <c r="H110" s="31"/>
      <c r="I110" s="31"/>
      <c r="J110" s="31"/>
      <c r="K110" s="31"/>
      <c r="L110" s="31"/>
    </row>
    <row r="111" spans="1:12" s="31" customFormat="1" ht="22.5">
      <c r="A111" s="76" t="s">
        <v>150</v>
      </c>
      <c r="B111" s="62"/>
      <c r="C111" s="77" t="s">
        <v>104</v>
      </c>
      <c r="D111" s="64">
        <f t="shared" ref="D111:E113" si="4">D112</f>
        <v>0.5</v>
      </c>
      <c r="E111" s="65">
        <f t="shared" si="4"/>
        <v>0</v>
      </c>
    </row>
    <row r="112" spans="1:12">
      <c r="A112" s="61" t="s">
        <v>11</v>
      </c>
      <c r="B112" s="62"/>
      <c r="C112" s="69" t="s">
        <v>104</v>
      </c>
      <c r="D112" s="68">
        <f t="shared" si="4"/>
        <v>0.5</v>
      </c>
      <c r="E112" s="71">
        <f t="shared" si="4"/>
        <v>0</v>
      </c>
    </row>
    <row r="113" spans="1:5">
      <c r="A113" s="61" t="s">
        <v>103</v>
      </c>
      <c r="B113" s="62"/>
      <c r="C113" s="69" t="s">
        <v>105</v>
      </c>
      <c r="D113" s="68">
        <f t="shared" si="4"/>
        <v>0.5</v>
      </c>
      <c r="E113" s="71">
        <f t="shared" si="4"/>
        <v>0</v>
      </c>
    </row>
    <row r="114" spans="1:5" ht="33.75">
      <c r="A114" s="61" t="s">
        <v>151</v>
      </c>
      <c r="B114" s="62"/>
      <c r="C114" s="69" t="s">
        <v>131</v>
      </c>
      <c r="D114" s="68">
        <v>0.5</v>
      </c>
      <c r="E114" s="71">
        <v>0</v>
      </c>
    </row>
    <row r="115" spans="1:5">
      <c r="A115" s="79" t="s">
        <v>152</v>
      </c>
      <c r="B115" s="62"/>
      <c r="C115" s="80" t="s">
        <v>153</v>
      </c>
      <c r="D115" s="81">
        <f>D116</f>
        <v>1962.4</v>
      </c>
      <c r="E115" s="81">
        <f>E116</f>
        <v>1145.7</v>
      </c>
    </row>
    <row r="116" spans="1:5">
      <c r="A116" s="60" t="s">
        <v>152</v>
      </c>
      <c r="B116" s="27"/>
      <c r="C116" s="49" t="s">
        <v>153</v>
      </c>
      <c r="D116" s="53">
        <v>1962.4</v>
      </c>
      <c r="E116" s="32">
        <v>1145.7</v>
      </c>
    </row>
    <row r="117" spans="1:5" ht="22.5">
      <c r="A117" s="19" t="s">
        <v>132</v>
      </c>
      <c r="B117" s="16"/>
      <c r="C117" s="20" t="s">
        <v>106</v>
      </c>
      <c r="D117" s="50">
        <f t="shared" ref="D117:E120" si="5">D118</f>
        <v>0</v>
      </c>
      <c r="E117" s="34">
        <f t="shared" si="5"/>
        <v>0</v>
      </c>
    </row>
    <row r="118" spans="1:5">
      <c r="A118" s="21" t="s">
        <v>11</v>
      </c>
      <c r="B118" s="16"/>
      <c r="C118" s="22" t="s">
        <v>106</v>
      </c>
      <c r="D118" s="51">
        <f t="shared" si="5"/>
        <v>0</v>
      </c>
      <c r="E118" s="35">
        <f t="shared" si="5"/>
        <v>0</v>
      </c>
    </row>
    <row r="119" spans="1:5" ht="22.5">
      <c r="A119" s="21" t="s">
        <v>133</v>
      </c>
      <c r="B119" s="16"/>
      <c r="C119" s="22" t="s">
        <v>107</v>
      </c>
      <c r="D119" s="51">
        <f>D120</f>
        <v>0</v>
      </c>
      <c r="E119" s="51">
        <f>E120</f>
        <v>0</v>
      </c>
    </row>
    <row r="120" spans="1:5">
      <c r="A120" s="21" t="s">
        <v>11</v>
      </c>
      <c r="B120" s="16"/>
      <c r="C120" s="22" t="s">
        <v>107</v>
      </c>
      <c r="D120" s="51">
        <f t="shared" si="5"/>
        <v>0</v>
      </c>
      <c r="E120" s="51">
        <f t="shared" si="5"/>
        <v>0</v>
      </c>
    </row>
    <row r="121" spans="1:5" ht="16.5" customHeight="1">
      <c r="A121" s="26" t="s">
        <v>134</v>
      </c>
      <c r="B121" s="27"/>
      <c r="C121" s="33" t="s">
        <v>121</v>
      </c>
      <c r="D121" s="53"/>
      <c r="E121" s="32">
        <v>0</v>
      </c>
    </row>
    <row r="122" spans="1:5" ht="22.5" customHeight="1">
      <c r="A122" s="88" t="s">
        <v>117</v>
      </c>
      <c r="B122" s="89"/>
      <c r="C122" s="89"/>
      <c r="D122" s="90"/>
      <c r="E122" s="90"/>
    </row>
    <row r="123" spans="1:5" ht="22.5" customHeight="1">
      <c r="A123" s="84" t="s">
        <v>135</v>
      </c>
      <c r="B123" s="84"/>
      <c r="C123" s="84"/>
      <c r="D123" s="84"/>
    </row>
    <row r="124" spans="1:5" ht="22.5" customHeight="1">
      <c r="A124" s="48"/>
      <c r="B124" s="48"/>
      <c r="C124" s="48"/>
      <c r="D124" s="48"/>
    </row>
  </sheetData>
  <mergeCells count="10">
    <mergeCell ref="C2:E2"/>
    <mergeCell ref="C3:F3"/>
    <mergeCell ref="C4:F4"/>
    <mergeCell ref="A123:D123"/>
    <mergeCell ref="A5:E5"/>
    <mergeCell ref="A6:E6"/>
    <mergeCell ref="A7:C7"/>
    <mergeCell ref="A8:C8"/>
    <mergeCell ref="A122:C122"/>
    <mergeCell ref="D122:E122"/>
  </mergeCells>
  <pageMargins left="0.19652777777777777" right="0" top="0.59027777777777779" bottom="0.59027777777777779" header="0.51180555555555562" footer="0.51180555555555562"/>
  <pageSetup paperSize="9" firstPageNumber="0" orientation="portrait" horizontalDpi="300" verticalDpi="300" r:id="rId1"/>
  <headerFooter alignWithMargins="0"/>
  <rowBreaks count="2" manualBreakCount="2">
    <brk id="44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2021-04-13T09:37:48Z</cp:lastPrinted>
  <dcterms:created xsi:type="dcterms:W3CDTF">2016-04-20T08:42:00Z</dcterms:created>
  <dcterms:modified xsi:type="dcterms:W3CDTF">2023-11-01T10:48:07Z</dcterms:modified>
</cp:coreProperties>
</file>